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KB\Wissensmanagement\09 Norm_Weisung_Gesetz_Verordn_RL\01 Kt.GR\01 Projektierungsgrundlagen (MC)\2018 Entwürfe in Bearbeitung\DWG-PDF\2000 Weisungen\Dokumente Internet\"/>
    </mc:Choice>
  </mc:AlternateContent>
  <bookViews>
    <workbookView xWindow="2520" yWindow="375" windowWidth="12180" windowHeight="11685"/>
  </bookViews>
  <sheets>
    <sheet name="Preise Kostenvoranschlag" sheetId="1" r:id="rId1"/>
    <sheet name="Anteil Tragkonstruktion" sheetId="2" r:id="rId2"/>
  </sheets>
  <definedNames>
    <definedName name="_xlnm.Print_Area" localSheetId="0">'Preise Kostenvoranschlag'!$A$1:$G$287</definedName>
    <definedName name="_xlnm.Print_Titles" localSheetId="0">'Preise Kostenvoranschlag'!$1:$2</definedName>
    <definedName name="Z_3F9E9802_5842_47AB_ADA8_2297D38005E3_.wvu.PrintArea" localSheetId="0" hidden="1">'Preise Kostenvoranschlag'!$A$1:$G$287</definedName>
    <definedName name="Z_3F9E9802_5842_47AB_ADA8_2297D38005E3_.wvu.PrintTitles" localSheetId="0" hidden="1">'Preise Kostenvoranschlag'!$1:$2</definedName>
    <definedName name="Z_7F975B90_EF0B_444B_BD6D_A8FAA75A867F_.wvu.PrintArea" localSheetId="0" hidden="1">'Preise Kostenvoranschlag'!$A$1:$G$287</definedName>
    <definedName name="Z_7F975B90_EF0B_444B_BD6D_A8FAA75A867F_.wvu.PrintTitles" localSheetId="0" hidden="1">'Preise Kostenvoranschlag'!$1:$2</definedName>
  </definedNames>
  <calcPr calcId="162913"/>
  <customWorkbookViews>
    <customWorkbookView name="Müller Riet - Persönliche Ansicht" guid="{7F975B90-EF0B-444B-BD6D-A8FAA75A867F}" mergeInterval="0" personalView="1" maximized="1" windowWidth="1920" windowHeight="952" activeSheetId="1"/>
    <customWorkbookView name="Suter Bernhard - Persönliche Ansicht" guid="{3F9E9802-5842-47AB-ADA8-2297D38005E3}" mergeInterval="0" personalView="1" maximized="1" windowWidth="1102" windowHeight="674" activeSheetId="1"/>
  </customWorkbookViews>
</workbook>
</file>

<file path=xl/calcChain.xml><?xml version="1.0" encoding="utf-8"?>
<calcChain xmlns="http://schemas.openxmlformats.org/spreadsheetml/2006/main">
  <c r="F117" i="1" l="1"/>
  <c r="F118" i="1"/>
  <c r="F176" i="1" l="1"/>
  <c r="F43" i="1"/>
  <c r="F40" i="1" l="1"/>
  <c r="F115" i="1"/>
  <c r="F82" i="1"/>
  <c r="F67" i="1"/>
  <c r="G66" i="1" s="1"/>
  <c r="G232" i="1" s="1"/>
  <c r="F64" i="1"/>
  <c r="F136" i="1"/>
  <c r="F83" i="1"/>
  <c r="F34" i="1"/>
  <c r="G33" i="1" s="1"/>
  <c r="G63" i="1"/>
  <c r="G230" i="1" s="1"/>
  <c r="F86" i="1"/>
  <c r="F87" i="1"/>
  <c r="F88" i="1"/>
  <c r="F42" i="1"/>
  <c r="F37" i="1"/>
  <c r="F38" i="1"/>
  <c r="F39" i="1"/>
  <c r="F41" i="1"/>
  <c r="F44" i="1"/>
  <c r="F45" i="1"/>
  <c r="F46" i="1"/>
  <c r="F47" i="1"/>
  <c r="F48" i="1"/>
  <c r="F49" i="1"/>
  <c r="F51" i="1"/>
  <c r="F50" i="1"/>
  <c r="F52" i="1"/>
  <c r="F19" i="1"/>
  <c r="F20" i="1"/>
  <c r="F23" i="1"/>
  <c r="F24" i="1"/>
  <c r="F25" i="1"/>
  <c r="F26" i="1"/>
  <c r="F27" i="1"/>
  <c r="F28" i="1"/>
  <c r="F29" i="1"/>
  <c r="F30" i="1"/>
  <c r="F31" i="1"/>
  <c r="F55" i="1"/>
  <c r="F56" i="1"/>
  <c r="F57" i="1"/>
  <c r="F58" i="1"/>
  <c r="F59" i="1"/>
  <c r="F60" i="1"/>
  <c r="F61" i="1"/>
  <c r="F70" i="1"/>
  <c r="G69" i="1" s="1"/>
  <c r="G234" i="1" s="1"/>
  <c r="F73" i="1"/>
  <c r="F74" i="1"/>
  <c r="F79" i="1"/>
  <c r="F80" i="1"/>
  <c r="F91" i="1"/>
  <c r="F92" i="1"/>
  <c r="F93" i="1"/>
  <c r="F94" i="1"/>
  <c r="F95" i="1"/>
  <c r="F96" i="1"/>
  <c r="F100" i="1"/>
  <c r="F101" i="1"/>
  <c r="F102" i="1"/>
  <c r="F103" i="1"/>
  <c r="F104" i="1"/>
  <c r="F106" i="1"/>
  <c r="F107" i="1"/>
  <c r="F108" i="1"/>
  <c r="F110" i="1"/>
  <c r="F112" i="1"/>
  <c r="F111" i="1"/>
  <c r="F121" i="1"/>
  <c r="G120" i="1" s="1"/>
  <c r="G246" i="1" s="1"/>
  <c r="F124" i="1"/>
  <c r="F125" i="1"/>
  <c r="F128" i="1"/>
  <c r="G127" i="1" s="1"/>
  <c r="G250" i="1" s="1"/>
  <c r="F131" i="1"/>
  <c r="F132" i="1"/>
  <c r="F137" i="1"/>
  <c r="F138" i="1"/>
  <c r="F139" i="1"/>
  <c r="F140" i="1"/>
  <c r="F141" i="1"/>
  <c r="F142" i="1"/>
  <c r="F146" i="1"/>
  <c r="F147" i="1"/>
  <c r="F148" i="1"/>
  <c r="F152" i="1"/>
  <c r="F153" i="1"/>
  <c r="F156" i="1"/>
  <c r="F160" i="1"/>
  <c r="F161" i="1"/>
  <c r="F162" i="1"/>
  <c r="F163" i="1"/>
  <c r="F164" i="1"/>
  <c r="F165" i="1"/>
  <c r="F170" i="1"/>
  <c r="F172" i="1"/>
  <c r="F173" i="1"/>
  <c r="F174" i="1"/>
  <c r="F175" i="1"/>
  <c r="F180" i="1"/>
  <c r="F181" i="1"/>
  <c r="F183" i="1"/>
  <c r="F186" i="1"/>
  <c r="G185" i="1" s="1"/>
  <c r="G263" i="1" s="1"/>
  <c r="F189" i="1"/>
  <c r="G188" i="1" s="1"/>
  <c r="G265" i="1" s="1"/>
  <c r="F193" i="1"/>
  <c r="F194" i="1"/>
  <c r="F195" i="1"/>
  <c r="F198" i="1"/>
  <c r="G197" i="1" s="1"/>
  <c r="G269" i="1" s="1"/>
  <c r="F12" i="1"/>
  <c r="F13" i="1"/>
  <c r="F14" i="1"/>
  <c r="G16" i="1" l="1"/>
  <c r="G220" i="1" s="1"/>
  <c r="G85" i="1"/>
  <c r="G240" i="1" s="1"/>
  <c r="G77" i="1"/>
  <c r="G238" i="1" s="1"/>
  <c r="F157" i="1"/>
  <c r="F257" i="1" s="1"/>
  <c r="G90" i="1"/>
  <c r="G242" i="1" s="1"/>
  <c r="G72" i="1"/>
  <c r="G236" i="1" s="1"/>
  <c r="G54" i="1"/>
  <c r="G228" i="1" s="1"/>
  <c r="G123" i="1"/>
  <c r="G248" i="1" s="1"/>
  <c r="G130" i="1"/>
  <c r="G252" i="1" s="1"/>
  <c r="F166" i="1"/>
  <c r="F258" i="1" s="1"/>
  <c r="G22" i="1"/>
  <c r="G222" i="1" s="1"/>
  <c r="G179" i="1"/>
  <c r="G261" i="1" s="1"/>
  <c r="F149" i="1"/>
  <c r="F256" i="1" s="1"/>
  <c r="G191" i="1"/>
  <c r="G267" i="1" s="1"/>
  <c r="F177" i="1"/>
  <c r="F259" i="1" s="1"/>
  <c r="F143" i="1"/>
  <c r="F255" i="1" s="1"/>
  <c r="G114" i="1"/>
  <c r="G244" i="1" s="1"/>
  <c r="G36" i="1"/>
  <c r="G226" i="1" s="1"/>
  <c r="G224" i="1"/>
  <c r="G254" i="1" l="1"/>
  <c r="G134" i="1"/>
  <c r="F11" i="1" s="1"/>
  <c r="G10" i="1" s="1"/>
  <c r="G218" i="1" s="1"/>
  <c r="F5" i="1" l="1"/>
  <c r="G4" i="1" s="1"/>
  <c r="F8" i="1"/>
  <c r="G7" i="1" s="1"/>
  <c r="G216" i="1" s="1"/>
  <c r="G200" i="1" l="1"/>
  <c r="G214" i="1"/>
  <c r="G271" i="1" l="1"/>
  <c r="G202" i="1"/>
  <c r="G273" i="1" s="1"/>
  <c r="G204" i="1" l="1"/>
  <c r="G206" i="1" l="1"/>
  <c r="G275" i="1" s="1"/>
  <c r="G274" i="1"/>
  <c r="G278" i="1" l="1"/>
  <c r="G209" i="1"/>
</calcChain>
</file>

<file path=xl/sharedStrings.xml><?xml version="1.0" encoding="utf-8"?>
<sst xmlns="http://schemas.openxmlformats.org/spreadsheetml/2006/main" count="387" uniqueCount="230">
  <si>
    <t>Positionstext</t>
  </si>
  <si>
    <t>NPK-Kapitel</t>
  </si>
  <si>
    <t>Baustelleneinrichtung</t>
  </si>
  <si>
    <t>Baugrubenabschlüsse und Aussteifungen</t>
  </si>
  <si>
    <t>Abdichtungen für Bauwerke unter Terrain und Brücken</t>
  </si>
  <si>
    <t>Wasserbau</t>
  </si>
  <si>
    <t>Pflästerungen und Abschlüsse</t>
  </si>
  <si>
    <t>Belagsarbeiten</t>
  </si>
  <si>
    <t>Kanalisationen und Entwässerungen</t>
  </si>
  <si>
    <t>Ortbetonbau</t>
  </si>
  <si>
    <t>Lehr-, Schutz und Montagegerüste</t>
  </si>
  <si>
    <t>Fahrzeugrückhaltesysteme und Geländer</t>
  </si>
  <si>
    <t>Bewehrungen</t>
  </si>
  <si>
    <r>
      <t>m</t>
    </r>
    <r>
      <rPr>
        <vertAlign val="superscript"/>
        <sz val="10"/>
        <rFont val="Arial"/>
        <family val="2"/>
      </rPr>
      <t>3</t>
    </r>
  </si>
  <si>
    <r>
      <t>m</t>
    </r>
    <r>
      <rPr>
        <vertAlign val="superscript"/>
        <sz val="10"/>
        <rFont val="Arial"/>
        <family val="2"/>
      </rPr>
      <t>2</t>
    </r>
  </si>
  <si>
    <t>Gesamthaft Bewehrungen</t>
  </si>
  <si>
    <t>Gesamthaft Beton</t>
  </si>
  <si>
    <t>kg</t>
  </si>
  <si>
    <t>Aussparungen und Einlagen</t>
  </si>
  <si>
    <t>Gesamthaft Einlagen und Aussparungen</t>
  </si>
  <si>
    <t>St</t>
  </si>
  <si>
    <t>Nebenarbeiten</t>
  </si>
  <si>
    <t>Naturstein-Mauerwerke, Vormauerungen und Bekleidungen aus Naturstein</t>
  </si>
  <si>
    <t>Spannsysteme (Vorspannung)</t>
  </si>
  <si>
    <t>Lager- und Fahrbahnübergänge für Brücken</t>
  </si>
  <si>
    <t>Materialeinbau</t>
  </si>
  <si>
    <t>Transport und Lagerung</t>
  </si>
  <si>
    <t>Gesamthaft Schalungen</t>
  </si>
  <si>
    <t>Anker</t>
  </si>
  <si>
    <t>Metallbauarbeiten</t>
  </si>
  <si>
    <t xml:space="preserve">Leitschrankensysteme mit Kastenprofil </t>
  </si>
  <si>
    <t>Zwischenbausumme</t>
  </si>
  <si>
    <t>Unvorhergesehenes in % der Zwischenbausumme</t>
  </si>
  <si>
    <t>Gesamtbausumme</t>
  </si>
  <si>
    <t>Aufteilung auf die einzelnen Kapitel</t>
  </si>
  <si>
    <t>Fundamentschächte inkl. Aushub, Bernoldbleche, Füll- und Hinterfüllbeton, Durchmesser ca. 2 - 3 m</t>
  </si>
  <si>
    <t>Pfähle / Spezialfundationen / Fundamentschächte</t>
  </si>
  <si>
    <t>Projekt und Bauleitung in % der Bausumme</t>
  </si>
  <si>
    <t xml:space="preserve"> </t>
  </si>
  <si>
    <t>Die Gesamtsummen sind auf Fr. 1'000.-- gerundet.</t>
  </si>
  <si>
    <t>Bemerkungen:</t>
  </si>
  <si>
    <t>Diese Preise sind Richtwerte die bei normalen Verhältnissen angewendet werden.</t>
  </si>
  <si>
    <t xml:space="preserve">Der Projektverfasser hat zu beurteilen, ob normale Verhältnisse vorliegen. </t>
  </si>
  <si>
    <t>Lehr-, Schutz- und Montagegerüste</t>
  </si>
  <si>
    <t>Prüfungen</t>
  </si>
  <si>
    <t>gl</t>
  </si>
  <si>
    <t>m</t>
  </si>
  <si>
    <t>Gerüste</t>
  </si>
  <si>
    <t>Abbrüche</t>
  </si>
  <si>
    <r>
      <t>m</t>
    </r>
    <r>
      <rPr>
        <vertAlign val="superscript"/>
        <sz val="11"/>
        <rFont val="Arial"/>
        <family val="2"/>
      </rPr>
      <t>3</t>
    </r>
  </si>
  <si>
    <t>t</t>
  </si>
  <si>
    <t>Instandsetzung und Schutz von Betonbauten</t>
  </si>
  <si>
    <t>Bohren und Trennen von Beton und Mauerwerk</t>
  </si>
  <si>
    <t>cm</t>
  </si>
  <si>
    <t>Fundationsschicht</t>
  </si>
  <si>
    <t xml:space="preserve">Schalungen </t>
  </si>
  <si>
    <t xml:space="preserve">Beton </t>
  </si>
  <si>
    <t>Nebenarbeiten Naturstein-Mauerwerke, Vormauerungen und Bekleidungen aus Naturstein</t>
  </si>
  <si>
    <t>Tragende Bauteile</t>
  </si>
  <si>
    <t>Nichttragende Bauteile</t>
  </si>
  <si>
    <t>Regiearbeiten</t>
  </si>
  <si>
    <t>Einheit</t>
  </si>
  <si>
    <t>Menge</t>
  </si>
  <si>
    <t>EP</t>
  </si>
  <si>
    <t xml:space="preserve">Betrag </t>
  </si>
  <si>
    <t>Total NPK-Kapitel</t>
  </si>
  <si>
    <t>Prüfungen (in % der Zwischenbausumme)</t>
  </si>
  <si>
    <t>Asphaltbetonbelag</t>
  </si>
  <si>
    <t>Pflästerungen und Abschlüsse (Anschlüsse versetzen)</t>
  </si>
  <si>
    <t>Baugrubenaushub und Erdbau</t>
  </si>
  <si>
    <t>to</t>
  </si>
  <si>
    <t>Regiearbeiten (in % der Zwischenbausumme)</t>
  </si>
  <si>
    <t>Abdichtungsentwässerung mit EPOXID-Drainbeton</t>
  </si>
  <si>
    <t>Abbrüche und Demontagen</t>
  </si>
  <si>
    <r>
      <t xml:space="preserve">Abbrüche und Demontagen </t>
    </r>
    <r>
      <rPr>
        <sz val="9"/>
        <rFont val="Arial"/>
        <family val="2"/>
      </rPr>
      <t>(Tragwerke)</t>
    </r>
  </si>
  <si>
    <t>Hilfsbrücken</t>
  </si>
  <si>
    <r>
      <t xml:space="preserve">Hilfsbrücken </t>
    </r>
    <r>
      <rPr>
        <sz val="9"/>
        <rFont val="Arial"/>
        <family val="2"/>
      </rPr>
      <t>(Normtypen TBA)</t>
    </r>
  </si>
  <si>
    <r>
      <t xml:space="preserve">Gerüste </t>
    </r>
    <r>
      <rPr>
        <sz val="9"/>
        <rFont val="Arial"/>
        <family val="2"/>
      </rPr>
      <t>(Arbeitsgerüste)</t>
    </r>
  </si>
  <si>
    <r>
      <t xml:space="preserve">Gerüste </t>
    </r>
    <r>
      <rPr>
        <sz val="9"/>
        <rFont val="Arial"/>
        <family val="2"/>
      </rPr>
      <t>(Fassadengerüste)</t>
    </r>
  </si>
  <si>
    <t>Bauarbeiten für Werkleitungen</t>
  </si>
  <si>
    <t>Verankerungen und Nagelwände</t>
  </si>
  <si>
    <r>
      <t xml:space="preserve">Baugruben </t>
    </r>
    <r>
      <rPr>
        <sz val="9"/>
        <rFont val="Arial"/>
        <family val="2"/>
      </rPr>
      <t>(Tragwerke)</t>
    </r>
  </si>
  <si>
    <t>Baugruben und Erdbau</t>
  </si>
  <si>
    <t>Fundationsschicht und Materialgewinnung</t>
  </si>
  <si>
    <r>
      <t xml:space="preserve">Metallbauarbeiten </t>
    </r>
    <r>
      <rPr>
        <sz val="9"/>
        <rFont val="Arial"/>
        <family val="2"/>
      </rPr>
      <t>(Türen, Roste etc.)</t>
    </r>
  </si>
  <si>
    <t xml:space="preserve">Anteil Tragkonstruktion                                                                                          </t>
  </si>
  <si>
    <t>für die Ermittlung der aufwandbestimmenden Baukosten nach SIA 103</t>
  </si>
  <si>
    <r>
      <t xml:space="preserve">Prüfungen </t>
    </r>
    <r>
      <rPr>
        <sz val="9"/>
        <rFont val="Arial"/>
        <family val="2"/>
      </rPr>
      <t>(proportional zu tragend / nichttragend aufgeteilt)</t>
    </r>
  </si>
  <si>
    <r>
      <t xml:space="preserve">Regiearbeiten </t>
    </r>
    <r>
      <rPr>
        <sz val="9"/>
        <rFont val="Arial"/>
        <family val="2"/>
      </rPr>
      <t>(proportional zu tragend / nichttragend aufgeteilt)</t>
    </r>
  </si>
  <si>
    <r>
      <t xml:space="preserve">Baustelleneinrichtung </t>
    </r>
    <r>
      <rPr>
        <sz val="9"/>
        <rFont val="Arial"/>
        <family val="2"/>
      </rPr>
      <t>(proportional zu tragend / nichttragend aufgeteilt)</t>
    </r>
  </si>
  <si>
    <t>Schalungen</t>
  </si>
  <si>
    <t>Beton</t>
  </si>
  <si>
    <t>Naturstein-Mauerwerke, Vormauerungen aus Naturstein</t>
  </si>
  <si>
    <r>
      <t>Spannsysteme</t>
    </r>
    <r>
      <rPr>
        <sz val="9"/>
        <rFont val="Arial"/>
        <family val="2"/>
      </rPr>
      <t xml:space="preserve"> (Vorspannung)</t>
    </r>
  </si>
  <si>
    <t>Abbrüche und Demontagen (inkl. Entsorgung)</t>
  </si>
  <si>
    <t>Instandsetzung und Schutz von Natursteinmauerwerk</t>
  </si>
  <si>
    <t xml:space="preserve">Belagsarbeiten </t>
  </si>
  <si>
    <t>Instandsetzung  und Schutz von Natursteinmauerwerk</t>
  </si>
  <si>
    <t>Gerüste (Arbeits- und Fassadengerüste)</t>
  </si>
  <si>
    <t>Diese Zusammenstellung kann als EXCEL-Datei im Internet heruntergeladen werden.</t>
  </si>
  <si>
    <t>Abdichtungsentwässerung</t>
  </si>
  <si>
    <t xml:space="preserve">  Bohren, Verfüllen, Versetzen</t>
  </si>
  <si>
    <t>Typ 4 Wände und Pfeiler</t>
  </si>
  <si>
    <t>Typ 1 Fundamente etc.</t>
  </si>
  <si>
    <t>Rohrleitungen DN 200- 250 inkl. Grabenaushub und -hinterfüllung, Sickerpackungen und Schächte</t>
  </si>
  <si>
    <t>Sickerleitungen DN 200- 250 inkl. Grabenaushub und -hinterfüllung, Sickerpackungen und Schächte</t>
  </si>
  <si>
    <r>
      <t xml:space="preserve">Feinbeton </t>
    </r>
    <r>
      <rPr>
        <sz val="8"/>
        <rFont val="Arial"/>
        <family val="2"/>
      </rPr>
      <t>(z.B. auf best. Fahrbahn) C25/30, XF2 (CH) inkl. Nachbehandlung</t>
    </r>
  </si>
  <si>
    <t>Türen und Roste</t>
  </si>
  <si>
    <t>Typ 1 bis 5</t>
  </si>
  <si>
    <t>Absenkungen / Anschlüsse Leitschranken</t>
  </si>
  <si>
    <t>Spannkabel (wenn möglich Richtofferte)</t>
  </si>
  <si>
    <t>Blocklager, Führungslager etc.</t>
  </si>
  <si>
    <t>Topflager</t>
  </si>
  <si>
    <t>Fahrbahnübergänge</t>
  </si>
  <si>
    <t>Aufgesetzte Mauerkrone</t>
  </si>
  <si>
    <t>Gemischtmauerwerk MX 1</t>
  </si>
  <si>
    <t>Gemischtmauerwerk MX 2</t>
  </si>
  <si>
    <t>Gemischtmauerwerk MX 3</t>
  </si>
  <si>
    <t>Steinverkleidung Pfeiler</t>
  </si>
  <si>
    <t>Unterlagsbeton</t>
  </si>
  <si>
    <t>Füllbeton</t>
  </si>
  <si>
    <r>
      <t xml:space="preserve">Konstruktionsbeton C 25/30, XF2 (CH) </t>
    </r>
    <r>
      <rPr>
        <sz val="8"/>
        <rFont val="Arial"/>
        <family val="2"/>
      </rPr>
      <t>inkl. Nachbehandlung</t>
    </r>
  </si>
  <si>
    <r>
      <t xml:space="preserve">Kordonbeton C 25/30, XF2 (CH) </t>
    </r>
    <r>
      <rPr>
        <sz val="8"/>
        <rFont val="Arial"/>
        <family val="2"/>
      </rPr>
      <t>inkl. Nachbehandlung</t>
    </r>
  </si>
  <si>
    <t>Fixlängen (1)</t>
  </si>
  <si>
    <t>mehrfach bearbeitet (2)</t>
  </si>
  <si>
    <t>Bewehrungsanschlüsse</t>
  </si>
  <si>
    <t>Cret Dorne</t>
  </si>
  <si>
    <t>Entwässerungsschächte NW 125</t>
  </si>
  <si>
    <t>Gesamthaft Nebenarbeiten</t>
  </si>
  <si>
    <t>Typ 2 Wände etc.</t>
  </si>
  <si>
    <t>Typ 4 Brückenträger, -platte</t>
  </si>
  <si>
    <t>Typ 3 Kordon, Brüstungen</t>
  </si>
  <si>
    <t>Arbeitsfugen mit Bewehrungsdurchdringung</t>
  </si>
  <si>
    <t>Arbeitsfugen ohne  Bewehrungsdurchdringung</t>
  </si>
  <si>
    <t>Randstein inkl. Verklebung (Gehweg)</t>
  </si>
  <si>
    <t>Koffer Kiessand</t>
  </si>
  <si>
    <r>
      <t xml:space="preserve">Wasserhaltung: </t>
    </r>
    <r>
      <rPr>
        <sz val="8"/>
        <rFont val="Arial"/>
        <family val="2"/>
      </rPr>
      <t>Globale abschätzen</t>
    </r>
  </si>
  <si>
    <t>schwer baggerfähiges Material</t>
  </si>
  <si>
    <t>Felsabbau mit Abbauhammer</t>
  </si>
  <si>
    <t>Baugrubenaushub von Hand</t>
  </si>
  <si>
    <t>mit Material aus dem Aushub</t>
  </si>
  <si>
    <t>Filterplatten</t>
  </si>
  <si>
    <r>
      <t xml:space="preserve">Vertikale Holzspriessung gestellt </t>
    </r>
    <r>
      <rPr>
        <strike/>
        <sz val="10"/>
        <rFont val="Arial"/>
        <family val="2"/>
      </rPr>
      <t/>
    </r>
  </si>
  <si>
    <r>
      <t xml:space="preserve">Kanaldielen gerammt </t>
    </r>
    <r>
      <rPr>
        <strike/>
        <sz val="10"/>
        <rFont val="Arial"/>
        <family val="2"/>
      </rPr>
      <t/>
    </r>
  </si>
  <si>
    <t>Baugrubenaushub maschinell in ungespriesster Baugrube</t>
  </si>
  <si>
    <t>Baugrubenaushub unter Wasser in  geschlossener Baugrube</t>
  </si>
  <si>
    <t>Masch. Aushub, inkl. Deponie (Widerlager)</t>
  </si>
  <si>
    <t>Erschwernisse und Behinderungen</t>
  </si>
  <si>
    <t>Zuschlag zu maschinellem Baugrubenaushub</t>
  </si>
  <si>
    <t>Kunststoffdichtungsbahnen (PVC) vollflächig aufgeklebt inkl. sämtlichen Anschlüssen und Schutzmatten</t>
  </si>
  <si>
    <t>Bitumendichtungsbahnen inkl. sämtlichen Abschlüssen   und Schutzmatten</t>
  </si>
  <si>
    <t>Ankerwand (vorgespannt) inkl. Beton und Schalung</t>
  </si>
  <si>
    <t xml:space="preserve">Spundwände  mit Rückgewinnung </t>
  </si>
  <si>
    <t>Baustelleneinrichtung (in % der Zwischenbausumme)</t>
  </si>
  <si>
    <t>Abschrankung mit Schutzwand inkl. Umstellung</t>
  </si>
  <si>
    <t>Abschrankung mit New Jersey</t>
  </si>
  <si>
    <t>Verkehrsregelung mit Lichtsignal (1 Bausaison)</t>
  </si>
  <si>
    <t>Fassadengerüste</t>
  </si>
  <si>
    <t>Abbruch Beton unbewehrt</t>
  </si>
  <si>
    <t>Abbruch Beton bewehrt (inkl. Brückenplatten)</t>
  </si>
  <si>
    <t>Abbruch Natursteinverkleidung + aussortieren Steine</t>
  </si>
  <si>
    <t>Schneiden bit. Beläge</t>
  </si>
  <si>
    <t>Abbruch Randstein Trottoir</t>
  </si>
  <si>
    <t>Entfernen Geländer/Leitschranken</t>
  </si>
  <si>
    <t>Entfernen Fahrbahnübergänge</t>
  </si>
  <si>
    <t>Ausbau Lager</t>
  </si>
  <si>
    <t>Einrichtung HDW Anlage, inkl. Entsorgungseinr.</t>
  </si>
  <si>
    <t>Einrichtung Sandstrahlanlage, inkl. Entsorgungseinr.</t>
  </si>
  <si>
    <t>Abtrag Zementhaut mit HDW</t>
  </si>
  <si>
    <t>Betonabtrag flächig, HDW, mit freil. Bewehrung</t>
  </si>
  <si>
    <t>Sandstrahlen oder Stocken Betonflächen</t>
  </si>
  <si>
    <t>Bewehrungsanschlüsse mit Hilti Hit</t>
  </si>
  <si>
    <t>Schubdübel</t>
  </si>
  <si>
    <t>Zusätzliche Bewehrung (Kleinmengen)</t>
  </si>
  <si>
    <t>Externe Vorspannkabel 2500-4000 kN</t>
  </si>
  <si>
    <t>Zuschlag pro Ankerkopf, inkl. Schalen und Betonieren</t>
  </si>
  <si>
    <t>Hydrophobierung</t>
  </si>
  <si>
    <t>Baustelleneinrichtung Bohren und Trennen</t>
  </si>
  <si>
    <t>Umstellungen Frässchnitte</t>
  </si>
  <si>
    <t xml:space="preserve">Frässchnitte </t>
  </si>
  <si>
    <t>Umstellungen Bohrungen</t>
  </si>
  <si>
    <r>
      <t>Globale</t>
    </r>
    <r>
      <rPr>
        <sz val="8"/>
        <rFont val="Arial"/>
        <family val="2"/>
      </rPr>
      <t xml:space="preserve"> abschätzen</t>
    </r>
  </si>
  <si>
    <t>Globale</t>
  </si>
  <si>
    <t>Betonabtrag flächig, HDW, ohne freil. Bewehrung</t>
  </si>
  <si>
    <t>*</t>
  </si>
  <si>
    <t>Stützmauern und Mauerauskragungen nach den TBA-Normtypen werden als nichttragend berücksichtigt.</t>
  </si>
  <si>
    <r>
      <t>241</t>
    </r>
    <r>
      <rPr>
        <b/>
        <sz val="9"/>
        <color indexed="10"/>
        <rFont val="Arial"/>
        <family val="2"/>
      </rPr>
      <t>*</t>
    </r>
  </si>
  <si>
    <t xml:space="preserve">m² </t>
  </si>
  <si>
    <t>Hängegerüste (Fahrbahn-/Bogenuntersicht)</t>
  </si>
  <si>
    <t>Betonabtrag nach Volumen, HDW, mit freil. der Bewehrung mit Lanze</t>
  </si>
  <si>
    <t>Betonabtrag nach Volumen, HDW, mit freil. der Bewehrung grossflächig mit Roboter</t>
  </si>
  <si>
    <t>Spezialbewehrung (Kordonbügel) Wst. 1.4003</t>
  </si>
  <si>
    <t>Schraubkupplungen</t>
  </si>
  <si>
    <t>Sohlenpflästerung</t>
  </si>
  <si>
    <t>ThormaJoint</t>
  </si>
  <si>
    <t>m'</t>
  </si>
  <si>
    <t>Permanenter Zuganker Korrosionsstufe 2b (Bohren,Verfüllen,Versetzen)</t>
  </si>
  <si>
    <t>Abbruch Brückenbelag (d=8-10 cm) inkl. Abdichtung</t>
  </si>
  <si>
    <t>Hilfsbrücken (WL, Einbau 18 m Typ)</t>
  </si>
  <si>
    <t>Mörtel, Spritzmörtel vertikal 40 mm</t>
  </si>
  <si>
    <t>Spritzmörtel Untersicht ca. 40 mm</t>
  </si>
  <si>
    <t>Bohrungen bis 150 mm</t>
  </si>
  <si>
    <t>Bohrungen 151 - 300 mm</t>
  </si>
  <si>
    <t>Fräsnut, t=2 cm</t>
  </si>
  <si>
    <t>Ankerwand (unspannt) inkl. Gunit, Bewehrung, Nägel</t>
  </si>
  <si>
    <t>Zuschlag zwischen 10 und 15 m Tiefe</t>
  </si>
  <si>
    <t>Mikropfähle permanent</t>
  </si>
  <si>
    <r>
      <t>dm</t>
    </r>
    <r>
      <rPr>
        <vertAlign val="superscript"/>
        <sz val="10"/>
        <rFont val="Arial"/>
        <family val="2"/>
      </rPr>
      <t>3</t>
    </r>
  </si>
  <si>
    <r>
      <t>pro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Aushub bis 15 m Tiefe</t>
    </r>
  </si>
  <si>
    <r>
      <t xml:space="preserve">  Installationsglobale</t>
    </r>
    <r>
      <rPr>
        <sz val="8"/>
        <rFont val="Arial"/>
        <family val="2"/>
      </rPr>
      <t xml:space="preserve"> abschätzen</t>
    </r>
  </si>
  <si>
    <t>Kulturerdabtrag (Humusabtrag)</t>
  </si>
  <si>
    <t>Kulturerde anlegen (Begrünung)</t>
  </si>
  <si>
    <t>Baugrubenaushub maschinell in gespriesster Baugrube</t>
  </si>
  <si>
    <r>
      <t>Findling über 0.25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maschinell ohne Sprengen</t>
    </r>
  </si>
  <si>
    <t>Felsabbau mit Sprengstoff (Sprengfels)</t>
  </si>
  <si>
    <t>Materialeinbau inkl.  Lieferung, Auflad, Transport und Einbau</t>
  </si>
  <si>
    <t>Transporte  bis 1000 m</t>
  </si>
  <si>
    <t>Randabschlüsse, Stellplatten (Kordon)</t>
  </si>
  <si>
    <t>Als Zuschlag zum voll gemessenem Mauervolumen:</t>
  </si>
  <si>
    <r>
      <t>pro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Brückenfläche</t>
    </r>
  </si>
  <si>
    <t>Typ 1 bis 5 mit Stabgeländer (Stakete)</t>
  </si>
  <si>
    <r>
      <t>Allg. Installationen Bauarbeiten</t>
    </r>
    <r>
      <rPr>
        <sz val="8"/>
        <rFont val="Arial"/>
        <family val="2"/>
      </rPr>
      <t xml:space="preserve"> 
(Bausumme &lt; 500'000.-- → 12%; 0.5 - 1.5 mio → 10%, sonst → 8%)</t>
    </r>
  </si>
  <si>
    <t>Preise Kostenvoranschlag 2018</t>
  </si>
  <si>
    <t>verlegt ohne Beton</t>
  </si>
  <si>
    <t>Blockverbauungen erstellen (Befestigungen) Blocksatz</t>
  </si>
  <si>
    <t>fest in Beton</t>
  </si>
  <si>
    <r>
      <t xml:space="preserve">Mauerbeton C 20/25 </t>
    </r>
    <r>
      <rPr>
        <sz val="8"/>
        <rFont val="Arial"/>
        <family val="2"/>
      </rPr>
      <t>(Natursteinmauern)</t>
    </r>
  </si>
  <si>
    <t>Arbeitsboden &lt; 8.0 m Höhe</t>
  </si>
  <si>
    <t>Arbeitsboden &gt; 8.0 m Höhe</t>
  </si>
  <si>
    <t>Mehrwertsteuer auf Zwischenbausumme, Unvorhergesehenes, Projekt und Bauleitung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</si>
</sst>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;#,##0;&quot;&quot;"/>
  </numFmts>
  <fonts count="23" x14ac:knownFonts="1">
    <font>
      <sz val="10"/>
      <name val="Arial"/>
    </font>
    <font>
      <sz val="10"/>
      <name val="Arial"/>
    </font>
    <font>
      <sz val="8"/>
      <name val="Arial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</font>
    <font>
      <b/>
      <sz val="12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6"/>
      <name val="Arial"/>
      <family val="2"/>
    </font>
    <font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1"/>
      </left>
      <right style="thin">
        <color theme="1"/>
      </right>
      <top style="hair">
        <color theme="0" tint="-0.499984740745262"/>
      </top>
      <bottom/>
      <diagonal/>
    </border>
    <border>
      <left style="thin">
        <color theme="1"/>
      </left>
      <right style="thin">
        <color theme="1"/>
      </right>
      <top/>
      <bottom style="hair">
        <color theme="0" tint="-0.499984740745262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hair">
        <color theme="0" tint="-0.499984740745262"/>
      </bottom>
      <diagonal/>
    </border>
    <border>
      <left style="thin">
        <color theme="1"/>
      </left>
      <right/>
      <top style="medium">
        <color theme="1"/>
      </top>
      <bottom style="hair">
        <color theme="0" tint="-0.499984740745262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hair">
        <color theme="0" tint="-0.499984740745262"/>
      </top>
      <bottom style="hair">
        <color theme="0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Border="1"/>
    <xf numFmtId="0" fontId="7" fillId="0" borderId="0" xfId="0" applyFont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Fill="1"/>
    <xf numFmtId="0" fontId="0" fillId="0" borderId="0" xfId="0" applyFill="1"/>
    <xf numFmtId="0" fontId="13" fillId="0" borderId="0" xfId="0" applyFont="1" applyFill="1"/>
    <xf numFmtId="0" fontId="7" fillId="0" borderId="0" xfId="0" applyFont="1" applyFill="1"/>
    <xf numFmtId="0" fontId="13" fillId="0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0" borderId="0" xfId="0" applyFont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7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2"/>
    </xf>
    <xf numFmtId="0" fontId="4" fillId="2" borderId="3" xfId="0" applyFont="1" applyFill="1" applyBorder="1" applyAlignment="1">
      <alignment horizontal="left" indent="2"/>
    </xf>
    <xf numFmtId="0" fontId="4" fillId="0" borderId="3" xfId="0" applyFont="1" applyBorder="1" applyAlignment="1">
      <alignment horizontal="left" indent="3"/>
    </xf>
    <xf numFmtId="0" fontId="4" fillId="0" borderId="3" xfId="0" applyFont="1" applyBorder="1" applyAlignment="1">
      <alignment horizontal="left" indent="2"/>
    </xf>
    <xf numFmtId="0" fontId="4" fillId="0" borderId="3" xfId="0" applyFont="1" applyBorder="1"/>
    <xf numFmtId="165" fontId="4" fillId="2" borderId="3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0" fontId="4" fillId="0" borderId="3" xfId="0" applyFont="1" applyFill="1" applyBorder="1" applyAlignment="1">
      <alignment horizontal="left"/>
    </xf>
    <xf numFmtId="9" fontId="4" fillId="2" borderId="3" xfId="1" applyFont="1" applyFill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/>
    <xf numFmtId="0" fontId="4" fillId="0" borderId="3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9" fillId="0" borderId="3" xfId="0" applyFont="1" applyBorder="1"/>
    <xf numFmtId="165" fontId="9" fillId="0" borderId="3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0" fontId="7" fillId="0" borderId="3" xfId="0" applyFont="1" applyFill="1" applyBorder="1" applyAlignment="1">
      <alignment horizontal="left"/>
    </xf>
    <xf numFmtId="165" fontId="4" fillId="0" borderId="3" xfId="0" applyNumberFormat="1" applyFont="1" applyFill="1" applyBorder="1" applyAlignment="1">
      <alignment horizontal="right"/>
    </xf>
    <xf numFmtId="0" fontId="9" fillId="0" borderId="3" xfId="0" applyFont="1" applyFill="1" applyBorder="1" applyAlignment="1">
      <alignment horizontal="center"/>
    </xf>
    <xf numFmtId="0" fontId="9" fillId="0" borderId="3" xfId="0" applyFont="1" applyFill="1" applyBorder="1"/>
    <xf numFmtId="0" fontId="4" fillId="0" borderId="3" xfId="0" applyFont="1" applyBorder="1" applyAlignment="1">
      <alignment horizontal="left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 indent="1"/>
    </xf>
    <xf numFmtId="0" fontId="5" fillId="0" borderId="3" xfId="0" applyFont="1" applyBorder="1"/>
    <xf numFmtId="0" fontId="4" fillId="2" borderId="3" xfId="0" applyFont="1" applyFill="1" applyBorder="1" applyAlignment="1">
      <alignment horizontal="left" indent="1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horizontal="center" vertical="top"/>
    </xf>
    <xf numFmtId="0" fontId="4" fillId="2" borderId="3" xfId="0" applyFont="1" applyFill="1" applyBorder="1" applyAlignment="1">
      <alignment horizontal="center"/>
    </xf>
    <xf numFmtId="9" fontId="4" fillId="2" borderId="3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6" fillId="0" borderId="5" xfId="0" applyFont="1" applyBorder="1"/>
    <xf numFmtId="0" fontId="4" fillId="2" borderId="5" xfId="0" applyFont="1" applyFill="1" applyBorder="1" applyAlignment="1">
      <alignment horizontal="center"/>
    </xf>
    <xf numFmtId="165" fontId="4" fillId="2" borderId="5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/>
    </xf>
    <xf numFmtId="0" fontId="7" fillId="0" borderId="7" xfId="0" applyFont="1" applyBorder="1"/>
    <xf numFmtId="3" fontId="7" fillId="0" borderId="7" xfId="0" applyNumberFormat="1" applyFont="1" applyBorder="1"/>
    <xf numFmtId="3" fontId="7" fillId="2" borderId="7" xfId="0" applyNumberFormat="1" applyFont="1" applyFill="1" applyBorder="1" applyAlignment="1">
      <alignment horizontal="center"/>
    </xf>
    <xf numFmtId="165" fontId="7" fillId="0" borderId="8" xfId="0" applyNumberFormat="1" applyFont="1" applyBorder="1"/>
    <xf numFmtId="165" fontId="7" fillId="0" borderId="9" xfId="0" applyNumberFormat="1" applyFont="1" applyBorder="1"/>
    <xf numFmtId="165" fontId="4" fillId="0" borderId="2" xfId="0" applyNumberFormat="1" applyFont="1" applyBorder="1" applyAlignment="1">
      <alignment vertical="center"/>
    </xf>
    <xf numFmtId="165" fontId="7" fillId="0" borderId="10" xfId="0" applyNumberFormat="1" applyFont="1" applyBorder="1" applyAlignment="1">
      <alignment vertical="center"/>
    </xf>
    <xf numFmtId="165" fontId="6" fillId="0" borderId="5" xfId="0" applyNumberFormat="1" applyFont="1" applyBorder="1"/>
    <xf numFmtId="0" fontId="18" fillId="0" borderId="0" xfId="0" applyFont="1" applyBorder="1"/>
    <xf numFmtId="0" fontId="18" fillId="0" borderId="0" xfId="0" applyFont="1"/>
    <xf numFmtId="0" fontId="4" fillId="0" borderId="0" xfId="0" applyFont="1" applyBorder="1"/>
    <xf numFmtId="0" fontId="4" fillId="0" borderId="6" xfId="0" applyFont="1" applyBorder="1" applyAlignment="1">
      <alignment horizontal="left" wrapText="1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165" fontId="4" fillId="0" borderId="5" xfId="0" applyNumberFormat="1" applyFont="1" applyBorder="1"/>
    <xf numFmtId="165" fontId="4" fillId="0" borderId="3" xfId="0" applyNumberFormat="1" applyFont="1" applyBorder="1"/>
    <xf numFmtId="165" fontId="4" fillId="0" borderId="3" xfId="0" applyNumberFormat="1" applyFont="1" applyBorder="1" applyAlignment="1">
      <alignment horizontal="center"/>
    </xf>
    <xf numFmtId="0" fontId="19" fillId="0" borderId="3" xfId="0" applyNumberFormat="1" applyFont="1" applyBorder="1" applyAlignment="1">
      <alignment horizontal="center"/>
    </xf>
    <xf numFmtId="165" fontId="19" fillId="0" borderId="3" xfId="0" applyNumberFormat="1" applyFont="1" applyBorder="1" applyAlignment="1">
      <alignment horizontal="right"/>
    </xf>
    <xf numFmtId="165" fontId="4" fillId="0" borderId="3" xfId="0" applyNumberFormat="1" applyFont="1" applyFill="1" applyBorder="1"/>
    <xf numFmtId="0" fontId="4" fillId="0" borderId="0" xfId="0" applyFont="1" applyFill="1" applyBorder="1"/>
    <xf numFmtId="0" fontId="4" fillId="0" borderId="3" xfId="0" applyFont="1" applyFill="1" applyBorder="1"/>
    <xf numFmtId="0" fontId="20" fillId="0" borderId="3" xfId="0" applyFont="1" applyBorder="1"/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wrapText="1" indent="1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3" fontId="4" fillId="0" borderId="4" xfId="0" applyNumberFormat="1" applyFont="1" applyBorder="1"/>
    <xf numFmtId="0" fontId="4" fillId="0" borderId="7" xfId="0" applyFont="1" applyBorder="1" applyAlignment="1">
      <alignment horizontal="center"/>
    </xf>
    <xf numFmtId="9" fontId="4" fillId="0" borderId="3" xfId="1" applyFont="1" applyBorder="1" applyAlignment="1">
      <alignment horizontal="center"/>
    </xf>
    <xf numFmtId="165" fontId="4" fillId="0" borderId="3" xfId="0" applyNumberFormat="1" applyFont="1" applyBorder="1" applyAlignment="1"/>
    <xf numFmtId="165" fontId="4" fillId="0" borderId="4" xfId="0" applyNumberFormat="1" applyFont="1" applyBorder="1"/>
    <xf numFmtId="0" fontId="4" fillId="0" borderId="1" xfId="0" applyFont="1" applyBorder="1" applyAlignment="1">
      <alignment horizontal="center"/>
    </xf>
    <xf numFmtId="165" fontId="4" fillId="0" borderId="3" xfId="0" applyNumberFormat="1" applyFont="1" applyBorder="1" applyAlignment="1">
      <alignment vertical="center" wrapText="1"/>
    </xf>
    <xf numFmtId="165" fontId="4" fillId="0" borderId="11" xfId="0" applyNumberFormat="1" applyFont="1" applyBorder="1"/>
    <xf numFmtId="0" fontId="4" fillId="0" borderId="0" xfId="0" applyFont="1" applyBorder="1" applyAlignment="1">
      <alignment horizontal="center"/>
    </xf>
    <xf numFmtId="1" fontId="4" fillId="0" borderId="0" xfId="0" applyNumberFormat="1" applyFont="1" applyBorder="1"/>
    <xf numFmtId="0" fontId="21" fillId="0" borderId="0" xfId="0" applyFont="1" applyFill="1" applyBorder="1" applyAlignment="1" applyProtection="1">
      <alignment vertical="center"/>
      <protection locked="0"/>
    </xf>
    <xf numFmtId="0" fontId="22" fillId="0" borderId="3" xfId="0" applyFont="1" applyFill="1" applyBorder="1" applyAlignment="1">
      <alignment horizontal="left" indent="1"/>
    </xf>
    <xf numFmtId="165" fontId="4" fillId="0" borderId="3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</cellXfs>
  <cellStyles count="2">
    <cellStyle name="Prozent" xfId="1" builtinId="5"/>
    <cellStyle name="Standard" xfId="0" builtinId="0"/>
  </cellStyles>
  <dxfs count="68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7"/>
  <sheetViews>
    <sheetView tabSelected="1" defaultGridColor="0" view="pageLayout" topLeftCell="A172" colorId="22" zoomScale="85" zoomScaleNormal="85" zoomScaleSheetLayoutView="115" zoomScalePageLayoutView="85" workbookViewId="0">
      <selection activeCell="F13" sqref="F13"/>
    </sheetView>
  </sheetViews>
  <sheetFormatPr baseColWidth="10" defaultColWidth="11.5703125" defaultRowHeight="12.75" x14ac:dyDescent="0.2"/>
  <cols>
    <col min="1" max="1" width="7" style="104" customWidth="1"/>
    <col min="2" max="2" width="57" style="72" customWidth="1"/>
    <col min="3" max="3" width="8.7109375" style="72" customWidth="1"/>
    <col min="4" max="4" width="8.28515625" style="72" customWidth="1"/>
    <col min="5" max="5" width="8.7109375" style="14" customWidth="1"/>
    <col min="6" max="6" width="8.7109375" style="72" customWidth="1"/>
    <col min="7" max="7" width="11.5703125" style="78" customWidth="1"/>
    <col min="8" max="10" width="11.5703125" style="72" customWidth="1"/>
    <col min="11" max="16384" width="11.5703125" style="72"/>
  </cols>
  <sheetData>
    <row r="1" spans="1:10" ht="39" customHeight="1" thickBot="1" x14ac:dyDescent="0.25">
      <c r="A1" s="109" t="s">
        <v>222</v>
      </c>
      <c r="B1" s="110"/>
      <c r="C1" s="110"/>
      <c r="D1" s="110"/>
      <c r="E1" s="110"/>
      <c r="F1" s="110"/>
      <c r="G1" s="111"/>
    </row>
    <row r="2" spans="1:10" ht="28.15" customHeight="1" x14ac:dyDescent="0.2">
      <c r="A2" s="73" t="s">
        <v>1</v>
      </c>
      <c r="B2" s="74" t="s">
        <v>0</v>
      </c>
      <c r="C2" s="75" t="s">
        <v>61</v>
      </c>
      <c r="D2" s="75" t="s">
        <v>62</v>
      </c>
      <c r="E2" s="60" t="s">
        <v>63</v>
      </c>
      <c r="F2" s="75" t="s">
        <v>64</v>
      </c>
      <c r="G2" s="76" t="s">
        <v>65</v>
      </c>
      <c r="H2" s="77"/>
      <c r="J2" s="78"/>
    </row>
    <row r="3" spans="1:10" x14ac:dyDescent="0.2">
      <c r="A3" s="79"/>
      <c r="B3" s="80"/>
      <c r="C3" s="80"/>
      <c r="D3" s="81"/>
      <c r="E3" s="59"/>
      <c r="F3" s="81"/>
      <c r="G3" s="81"/>
    </row>
    <row r="4" spans="1:10" x14ac:dyDescent="0.2">
      <c r="A4" s="27">
        <v>111</v>
      </c>
      <c r="B4" s="28" t="s">
        <v>71</v>
      </c>
      <c r="C4" s="25"/>
      <c r="D4" s="82"/>
      <c r="E4" s="26"/>
      <c r="F4" s="82"/>
      <c r="G4" s="82">
        <f>SUM(F5)</f>
        <v>0</v>
      </c>
    </row>
    <row r="5" spans="1:10" x14ac:dyDescent="0.2">
      <c r="A5" s="34"/>
      <c r="B5" s="29" t="s">
        <v>182</v>
      </c>
      <c r="C5" s="34" t="s">
        <v>45</v>
      </c>
      <c r="D5" s="83"/>
      <c r="E5" s="30">
        <v>0.03</v>
      </c>
      <c r="F5" s="82">
        <f>ROUND(SUM($G16:$G198)*E5,-2)</f>
        <v>0</v>
      </c>
      <c r="G5" s="82"/>
    </row>
    <row r="6" spans="1:10" x14ac:dyDescent="0.2">
      <c r="A6" s="34"/>
      <c r="B6" s="29"/>
      <c r="C6" s="34"/>
      <c r="D6" s="82"/>
      <c r="E6" s="30"/>
      <c r="F6" s="82"/>
      <c r="G6" s="82"/>
    </row>
    <row r="7" spans="1:10" ht="13.9" customHeight="1" x14ac:dyDescent="0.2">
      <c r="A7" s="27">
        <v>112</v>
      </c>
      <c r="B7" s="28" t="s">
        <v>66</v>
      </c>
      <c r="C7" s="25"/>
      <c r="D7" s="82"/>
      <c r="E7" s="30"/>
      <c r="F7" s="82"/>
      <c r="G7" s="82">
        <f>SUM(F8)</f>
        <v>0</v>
      </c>
    </row>
    <row r="8" spans="1:10" x14ac:dyDescent="0.2">
      <c r="A8" s="34"/>
      <c r="B8" s="29" t="s">
        <v>182</v>
      </c>
      <c r="C8" s="34" t="s">
        <v>45</v>
      </c>
      <c r="D8" s="83"/>
      <c r="E8" s="30">
        <v>0.01</v>
      </c>
      <c r="F8" s="82">
        <f>ROUND(SUM($G16:$G198)*E8,-2)</f>
        <v>0</v>
      </c>
      <c r="G8" s="82"/>
    </row>
    <row r="9" spans="1:10" x14ac:dyDescent="0.2">
      <c r="A9" s="34"/>
      <c r="B9" s="29"/>
      <c r="C9" s="34"/>
      <c r="D9" s="82"/>
      <c r="E9" s="30"/>
      <c r="F9" s="82"/>
      <c r="G9" s="82"/>
    </row>
    <row r="10" spans="1:10" ht="13.9" customHeight="1" x14ac:dyDescent="0.2">
      <c r="A10" s="27">
        <v>113</v>
      </c>
      <c r="B10" s="28" t="s">
        <v>153</v>
      </c>
      <c r="C10" s="25"/>
      <c r="D10" s="82"/>
      <c r="E10" s="30"/>
      <c r="F10" s="82"/>
      <c r="G10" s="82">
        <f>SUM(F11:F14)</f>
        <v>0</v>
      </c>
    </row>
    <row r="11" spans="1:10" ht="24" x14ac:dyDescent="0.2">
      <c r="A11" s="34"/>
      <c r="B11" s="46" t="s">
        <v>221</v>
      </c>
      <c r="C11" s="34" t="s">
        <v>45</v>
      </c>
      <c r="D11" s="82"/>
      <c r="E11" s="30">
        <v>0.12</v>
      </c>
      <c r="F11" s="82">
        <f>ROUND(SUM($G16:$G198)*E11,-2)</f>
        <v>0</v>
      </c>
      <c r="G11" s="82"/>
    </row>
    <row r="12" spans="1:10" ht="13.9" customHeight="1" x14ac:dyDescent="0.2">
      <c r="A12" s="34"/>
      <c r="B12" s="25" t="s">
        <v>154</v>
      </c>
      <c r="C12" s="34" t="s">
        <v>46</v>
      </c>
      <c r="D12" s="83"/>
      <c r="E12" s="26">
        <v>100</v>
      </c>
      <c r="F12" s="82">
        <f>D12*E12</f>
        <v>0</v>
      </c>
      <c r="G12" s="82"/>
    </row>
    <row r="13" spans="1:10" ht="13.9" customHeight="1" x14ac:dyDescent="0.2">
      <c r="A13" s="34"/>
      <c r="B13" s="25" t="s">
        <v>155</v>
      </c>
      <c r="C13" s="34" t="s">
        <v>46</v>
      </c>
      <c r="D13" s="83"/>
      <c r="E13" s="26">
        <v>85</v>
      </c>
      <c r="F13" s="82">
        <f>D13*E13</f>
        <v>0</v>
      </c>
      <c r="G13" s="82"/>
    </row>
    <row r="14" spans="1:10" ht="13.9" customHeight="1" x14ac:dyDescent="0.2">
      <c r="A14" s="34"/>
      <c r="B14" s="25" t="s">
        <v>156</v>
      </c>
      <c r="C14" s="34" t="s">
        <v>45</v>
      </c>
      <c r="D14" s="83"/>
      <c r="E14" s="83">
        <v>15000</v>
      </c>
      <c r="F14" s="82">
        <f>D14*E14</f>
        <v>0</v>
      </c>
      <c r="G14" s="82"/>
    </row>
    <row r="15" spans="1:10" ht="13.9" customHeight="1" x14ac:dyDescent="0.2">
      <c r="A15" s="34"/>
      <c r="B15" s="25"/>
      <c r="C15" s="34"/>
      <c r="D15" s="82"/>
      <c r="E15" s="26"/>
      <c r="F15" s="82"/>
      <c r="G15" s="82"/>
    </row>
    <row r="16" spans="1:10" ht="13.9" customHeight="1" x14ac:dyDescent="0.25">
      <c r="A16" s="27">
        <v>114</v>
      </c>
      <c r="B16" s="28" t="s">
        <v>98</v>
      </c>
      <c r="C16" s="84"/>
      <c r="D16" s="85"/>
      <c r="E16" s="26"/>
      <c r="F16" s="82"/>
      <c r="G16" s="82">
        <f>SUM(F19:F20)</f>
        <v>0</v>
      </c>
    </row>
    <row r="17" spans="1:10" ht="13.9" customHeight="1" x14ac:dyDescent="0.2">
      <c r="A17" s="27"/>
      <c r="B17" s="25" t="s">
        <v>227</v>
      </c>
      <c r="C17" s="34" t="s">
        <v>187</v>
      </c>
      <c r="D17" s="83"/>
      <c r="E17" s="26">
        <v>25</v>
      </c>
      <c r="F17" s="82"/>
      <c r="G17" s="82"/>
    </row>
    <row r="18" spans="1:10" ht="13.9" customHeight="1" x14ac:dyDescent="0.2">
      <c r="A18" s="27"/>
      <c r="B18" s="25" t="s">
        <v>228</v>
      </c>
      <c r="C18" s="34" t="s">
        <v>187</v>
      </c>
      <c r="D18" s="83"/>
      <c r="E18" s="26">
        <v>30</v>
      </c>
      <c r="F18" s="82"/>
      <c r="G18" s="82"/>
    </row>
    <row r="19" spans="1:10" ht="13.9" customHeight="1" x14ac:dyDescent="0.2">
      <c r="A19" s="34"/>
      <c r="B19" s="25" t="s">
        <v>188</v>
      </c>
      <c r="C19" s="34" t="s">
        <v>187</v>
      </c>
      <c r="D19" s="83"/>
      <c r="E19" s="26">
        <v>150</v>
      </c>
      <c r="F19" s="82">
        <f>D19*E19</f>
        <v>0</v>
      </c>
      <c r="G19" s="82"/>
    </row>
    <row r="20" spans="1:10" ht="13.9" customHeight="1" x14ac:dyDescent="0.2">
      <c r="A20" s="34"/>
      <c r="B20" s="25" t="s">
        <v>157</v>
      </c>
      <c r="C20" s="31" t="s">
        <v>14</v>
      </c>
      <c r="D20" s="83"/>
      <c r="E20" s="26">
        <v>40</v>
      </c>
      <c r="F20" s="82">
        <f>D20*E20</f>
        <v>0</v>
      </c>
      <c r="G20" s="82"/>
    </row>
    <row r="21" spans="1:10" ht="13.9" customHeight="1" x14ac:dyDescent="0.2">
      <c r="A21" s="34"/>
      <c r="B21" s="25"/>
      <c r="C21" s="34"/>
      <c r="D21" s="82"/>
      <c r="E21" s="26"/>
      <c r="F21" s="82"/>
      <c r="G21" s="82"/>
    </row>
    <row r="22" spans="1:10" s="87" customFormat="1" ht="13.9" customHeight="1" x14ac:dyDescent="0.2">
      <c r="A22" s="32">
        <v>117</v>
      </c>
      <c r="B22" s="33" t="s">
        <v>94</v>
      </c>
      <c r="C22" s="35"/>
      <c r="D22" s="86"/>
      <c r="E22" s="26"/>
      <c r="F22" s="86"/>
      <c r="G22" s="86">
        <f>SUM(F23:F31)</f>
        <v>0</v>
      </c>
      <c r="J22" s="72"/>
    </row>
    <row r="23" spans="1:10" ht="13.9" customHeight="1" x14ac:dyDescent="0.2">
      <c r="A23" s="34"/>
      <c r="B23" s="25" t="s">
        <v>158</v>
      </c>
      <c r="C23" s="31" t="s">
        <v>13</v>
      </c>
      <c r="D23" s="83"/>
      <c r="E23" s="26">
        <v>110</v>
      </c>
      <c r="F23" s="82">
        <f>D23*E23</f>
        <v>0</v>
      </c>
      <c r="G23" s="82"/>
    </row>
    <row r="24" spans="1:10" ht="13.9" customHeight="1" x14ac:dyDescent="0.2">
      <c r="A24" s="34"/>
      <c r="B24" s="25" t="s">
        <v>159</v>
      </c>
      <c r="C24" s="31" t="s">
        <v>13</v>
      </c>
      <c r="D24" s="83"/>
      <c r="E24" s="26">
        <v>165</v>
      </c>
      <c r="F24" s="82">
        <f t="shared" ref="F24:F31" si="0">D24*E24</f>
        <v>0</v>
      </c>
      <c r="G24" s="82"/>
    </row>
    <row r="25" spans="1:10" ht="13.9" customHeight="1" x14ac:dyDescent="0.2">
      <c r="A25" s="34"/>
      <c r="B25" s="25" t="s">
        <v>160</v>
      </c>
      <c r="C25" s="31" t="s">
        <v>14</v>
      </c>
      <c r="D25" s="83"/>
      <c r="E25" s="26">
        <v>100</v>
      </c>
      <c r="F25" s="82">
        <f t="shared" si="0"/>
        <v>0</v>
      </c>
      <c r="G25" s="82"/>
    </row>
    <row r="26" spans="1:10" ht="13.9" customHeight="1" x14ac:dyDescent="0.2">
      <c r="A26" s="34"/>
      <c r="B26" s="25" t="s">
        <v>197</v>
      </c>
      <c r="C26" s="31" t="s">
        <v>50</v>
      </c>
      <c r="D26" s="83"/>
      <c r="E26" s="26">
        <v>65</v>
      </c>
      <c r="F26" s="82">
        <f t="shared" si="0"/>
        <v>0</v>
      </c>
      <c r="G26" s="82"/>
    </row>
    <row r="27" spans="1:10" ht="13.9" customHeight="1" x14ac:dyDescent="0.2">
      <c r="A27" s="34"/>
      <c r="B27" s="25" t="s">
        <v>161</v>
      </c>
      <c r="C27" s="31" t="s">
        <v>46</v>
      </c>
      <c r="D27" s="83"/>
      <c r="E27" s="26">
        <v>10</v>
      </c>
      <c r="F27" s="82">
        <f t="shared" si="0"/>
        <v>0</v>
      </c>
      <c r="G27" s="82"/>
    </row>
    <row r="28" spans="1:10" ht="13.9" customHeight="1" x14ac:dyDescent="0.2">
      <c r="A28" s="34"/>
      <c r="B28" s="25" t="s">
        <v>162</v>
      </c>
      <c r="C28" s="31" t="s">
        <v>46</v>
      </c>
      <c r="D28" s="83"/>
      <c r="E28" s="26">
        <v>10</v>
      </c>
      <c r="F28" s="82">
        <f t="shared" si="0"/>
        <v>0</v>
      </c>
      <c r="G28" s="82"/>
    </row>
    <row r="29" spans="1:10" ht="13.9" customHeight="1" x14ac:dyDescent="0.2">
      <c r="A29" s="34"/>
      <c r="B29" s="25" t="s">
        <v>163</v>
      </c>
      <c r="C29" s="31" t="s">
        <v>46</v>
      </c>
      <c r="D29" s="83"/>
      <c r="E29" s="26">
        <v>14</v>
      </c>
      <c r="F29" s="82">
        <f t="shared" si="0"/>
        <v>0</v>
      </c>
      <c r="G29" s="82"/>
    </row>
    <row r="30" spans="1:10" ht="13.9" customHeight="1" x14ac:dyDescent="0.2">
      <c r="A30" s="34"/>
      <c r="B30" s="25" t="s">
        <v>164</v>
      </c>
      <c r="C30" s="31" t="s">
        <v>46</v>
      </c>
      <c r="D30" s="83"/>
      <c r="E30" s="26">
        <v>125</v>
      </c>
      <c r="F30" s="82">
        <f t="shared" si="0"/>
        <v>0</v>
      </c>
      <c r="G30" s="82"/>
    </row>
    <row r="31" spans="1:10" ht="13.9" customHeight="1" x14ac:dyDescent="0.2">
      <c r="A31" s="34"/>
      <c r="B31" s="25" t="s">
        <v>165</v>
      </c>
      <c r="C31" s="31" t="s">
        <v>20</v>
      </c>
      <c r="D31" s="83"/>
      <c r="E31" s="26">
        <v>300</v>
      </c>
      <c r="F31" s="82">
        <f t="shared" si="0"/>
        <v>0</v>
      </c>
      <c r="G31" s="82"/>
    </row>
    <row r="32" spans="1:10" ht="13.9" customHeight="1" x14ac:dyDescent="0.2">
      <c r="A32" s="34"/>
      <c r="B32" s="25"/>
      <c r="C32" s="34"/>
      <c r="D32" s="82"/>
      <c r="E32" s="26"/>
      <c r="F32" s="82"/>
      <c r="G32" s="82"/>
    </row>
    <row r="33" spans="1:7" s="87" customFormat="1" ht="13.9" customHeight="1" x14ac:dyDescent="0.2">
      <c r="A33" s="32">
        <v>124</v>
      </c>
      <c r="B33" s="33" t="s">
        <v>75</v>
      </c>
      <c r="C33" s="35"/>
      <c r="D33" s="86"/>
      <c r="E33" s="26"/>
      <c r="F33" s="86"/>
      <c r="G33" s="86">
        <f>F34</f>
        <v>0</v>
      </c>
    </row>
    <row r="34" spans="1:7" s="87" customFormat="1" ht="13.9" customHeight="1" x14ac:dyDescent="0.2">
      <c r="A34" s="35"/>
      <c r="B34" s="88" t="s">
        <v>198</v>
      </c>
      <c r="C34" s="35" t="s">
        <v>45</v>
      </c>
      <c r="D34" s="83"/>
      <c r="E34" s="83">
        <v>30000</v>
      </c>
      <c r="F34" s="86">
        <f>D34*E34</f>
        <v>0</v>
      </c>
      <c r="G34" s="86"/>
    </row>
    <row r="35" spans="1:7" ht="13.5" customHeight="1" x14ac:dyDescent="0.2">
      <c r="A35" s="34"/>
      <c r="B35" s="25"/>
      <c r="C35" s="34"/>
      <c r="D35" s="82"/>
      <c r="E35" s="26"/>
      <c r="F35" s="82"/>
      <c r="G35" s="82"/>
    </row>
    <row r="36" spans="1:7" ht="13.9" customHeight="1" x14ac:dyDescent="0.25">
      <c r="A36" s="27">
        <v>131</v>
      </c>
      <c r="B36" s="28" t="s">
        <v>51</v>
      </c>
      <c r="C36" s="36"/>
      <c r="D36" s="85"/>
      <c r="E36" s="26"/>
      <c r="F36" s="82"/>
      <c r="G36" s="82">
        <f>SUM(F37:F52)</f>
        <v>0</v>
      </c>
    </row>
    <row r="37" spans="1:7" ht="13.9" customHeight="1" x14ac:dyDescent="0.2">
      <c r="A37" s="34"/>
      <c r="B37" s="25" t="s">
        <v>166</v>
      </c>
      <c r="C37" s="31" t="s">
        <v>45</v>
      </c>
      <c r="D37" s="83"/>
      <c r="E37" s="83">
        <v>14000</v>
      </c>
      <c r="F37" s="82">
        <f>D37*E37</f>
        <v>0</v>
      </c>
      <c r="G37" s="82"/>
    </row>
    <row r="38" spans="1:7" ht="13.9" customHeight="1" x14ac:dyDescent="0.2">
      <c r="A38" s="34"/>
      <c r="B38" s="25" t="s">
        <v>167</v>
      </c>
      <c r="C38" s="31" t="s">
        <v>45</v>
      </c>
      <c r="D38" s="83"/>
      <c r="E38" s="83">
        <v>2500</v>
      </c>
      <c r="F38" s="82">
        <f t="shared" ref="F38:F52" si="1">D38*E38</f>
        <v>0</v>
      </c>
      <c r="G38" s="82"/>
    </row>
    <row r="39" spans="1:7" ht="13.9" customHeight="1" x14ac:dyDescent="0.2">
      <c r="A39" s="34"/>
      <c r="B39" s="25" t="s">
        <v>168</v>
      </c>
      <c r="C39" s="31" t="s">
        <v>14</v>
      </c>
      <c r="D39" s="83"/>
      <c r="E39" s="26">
        <v>10</v>
      </c>
      <c r="F39" s="82">
        <f t="shared" si="1"/>
        <v>0</v>
      </c>
      <c r="G39" s="82"/>
    </row>
    <row r="40" spans="1:7" ht="13.9" customHeight="1" x14ac:dyDescent="0.2">
      <c r="A40" s="34"/>
      <c r="B40" s="37" t="s">
        <v>183</v>
      </c>
      <c r="C40" s="31" t="s">
        <v>14</v>
      </c>
      <c r="D40" s="83"/>
      <c r="E40" s="108">
        <v>50</v>
      </c>
      <c r="F40" s="82">
        <f>D40*E40</f>
        <v>0</v>
      </c>
      <c r="G40" s="82"/>
    </row>
    <row r="41" spans="1:7" ht="13.9" customHeight="1" x14ac:dyDescent="0.2">
      <c r="A41" s="34"/>
      <c r="B41" s="37" t="s">
        <v>169</v>
      </c>
      <c r="C41" s="31" t="s">
        <v>14</v>
      </c>
      <c r="D41" s="83"/>
      <c r="E41" s="108">
        <v>70</v>
      </c>
      <c r="F41" s="82">
        <f t="shared" si="1"/>
        <v>0</v>
      </c>
      <c r="G41" s="82"/>
    </row>
    <row r="42" spans="1:7" ht="13.9" customHeight="1" x14ac:dyDescent="0.2">
      <c r="A42" s="34"/>
      <c r="B42" s="25" t="s">
        <v>189</v>
      </c>
      <c r="C42" s="31" t="s">
        <v>207</v>
      </c>
      <c r="D42" s="83"/>
      <c r="E42" s="108">
        <v>3</v>
      </c>
      <c r="F42" s="82">
        <f t="shared" si="1"/>
        <v>0</v>
      </c>
      <c r="G42" s="82"/>
    </row>
    <row r="43" spans="1:7" ht="13.9" customHeight="1" x14ac:dyDescent="0.2">
      <c r="A43" s="34"/>
      <c r="B43" s="25" t="s">
        <v>190</v>
      </c>
      <c r="C43" s="31" t="s">
        <v>207</v>
      </c>
      <c r="D43" s="83"/>
      <c r="E43" s="26">
        <v>2</v>
      </c>
      <c r="F43" s="82">
        <f t="shared" si="1"/>
        <v>0</v>
      </c>
      <c r="G43" s="82"/>
    </row>
    <row r="44" spans="1:7" ht="13.9" customHeight="1" x14ac:dyDescent="0.2">
      <c r="A44" s="34"/>
      <c r="B44" s="37" t="s">
        <v>199</v>
      </c>
      <c r="C44" s="31" t="s">
        <v>14</v>
      </c>
      <c r="D44" s="83"/>
      <c r="E44" s="26">
        <v>190</v>
      </c>
      <c r="F44" s="82">
        <f t="shared" si="1"/>
        <v>0</v>
      </c>
      <c r="G44" s="82"/>
    </row>
    <row r="45" spans="1:7" ht="13.9" customHeight="1" x14ac:dyDescent="0.2">
      <c r="A45" s="34"/>
      <c r="B45" s="25" t="s">
        <v>200</v>
      </c>
      <c r="C45" s="31" t="s">
        <v>14</v>
      </c>
      <c r="D45" s="83"/>
      <c r="E45" s="26">
        <v>230</v>
      </c>
      <c r="F45" s="82">
        <f t="shared" si="1"/>
        <v>0</v>
      </c>
      <c r="G45" s="82"/>
    </row>
    <row r="46" spans="1:7" ht="13.9" customHeight="1" x14ac:dyDescent="0.2">
      <c r="A46" s="34"/>
      <c r="B46" s="25" t="s">
        <v>170</v>
      </c>
      <c r="C46" s="31" t="s">
        <v>14</v>
      </c>
      <c r="D46" s="83"/>
      <c r="E46" s="26">
        <v>30</v>
      </c>
      <c r="F46" s="82">
        <f t="shared" si="1"/>
        <v>0</v>
      </c>
      <c r="G46" s="82"/>
    </row>
    <row r="47" spans="1:7" ht="13.9" customHeight="1" x14ac:dyDescent="0.2">
      <c r="A47" s="34"/>
      <c r="B47" s="25" t="s">
        <v>171</v>
      </c>
      <c r="C47" s="31" t="s">
        <v>20</v>
      </c>
      <c r="D47" s="83"/>
      <c r="E47" s="108">
        <v>15</v>
      </c>
      <c r="F47" s="82">
        <f t="shared" si="1"/>
        <v>0</v>
      </c>
      <c r="G47" s="82"/>
    </row>
    <row r="48" spans="1:7" ht="13.9" customHeight="1" x14ac:dyDescent="0.2">
      <c r="A48" s="34"/>
      <c r="B48" s="25" t="s">
        <v>172</v>
      </c>
      <c r="C48" s="31" t="s">
        <v>20</v>
      </c>
      <c r="D48" s="83"/>
      <c r="E48" s="26">
        <v>15</v>
      </c>
      <c r="F48" s="82">
        <f t="shared" si="1"/>
        <v>0</v>
      </c>
      <c r="G48" s="82"/>
    </row>
    <row r="49" spans="1:7" ht="13.9" customHeight="1" x14ac:dyDescent="0.2">
      <c r="A49" s="34"/>
      <c r="B49" s="25" t="s">
        <v>173</v>
      </c>
      <c r="C49" s="31" t="s">
        <v>50</v>
      </c>
      <c r="D49" s="83"/>
      <c r="E49" s="26">
        <v>4000</v>
      </c>
      <c r="F49" s="82">
        <f t="shared" si="1"/>
        <v>0</v>
      </c>
      <c r="G49" s="82"/>
    </row>
    <row r="50" spans="1:7" ht="13.9" customHeight="1" x14ac:dyDescent="0.2">
      <c r="A50" s="34"/>
      <c r="B50" s="25" t="s">
        <v>174</v>
      </c>
      <c r="C50" s="31" t="s">
        <v>46</v>
      </c>
      <c r="D50" s="83"/>
      <c r="E50" s="26">
        <v>250</v>
      </c>
      <c r="F50" s="82">
        <f t="shared" si="1"/>
        <v>0</v>
      </c>
      <c r="G50" s="82"/>
    </row>
    <row r="51" spans="1:7" ht="13.9" customHeight="1" x14ac:dyDescent="0.2">
      <c r="A51" s="34"/>
      <c r="B51" s="25" t="s">
        <v>175</v>
      </c>
      <c r="C51" s="31" t="s">
        <v>20</v>
      </c>
      <c r="D51" s="83"/>
      <c r="E51" s="26">
        <v>500</v>
      </c>
      <c r="F51" s="82">
        <f t="shared" si="1"/>
        <v>0</v>
      </c>
      <c r="G51" s="82"/>
    </row>
    <row r="52" spans="1:7" ht="13.9" customHeight="1" x14ac:dyDescent="0.2">
      <c r="A52" s="34"/>
      <c r="B52" s="25" t="s">
        <v>176</v>
      </c>
      <c r="C52" s="31" t="s">
        <v>14</v>
      </c>
      <c r="D52" s="83"/>
      <c r="E52" s="108">
        <v>12</v>
      </c>
      <c r="F52" s="82">
        <f t="shared" si="1"/>
        <v>0</v>
      </c>
      <c r="G52" s="82"/>
    </row>
    <row r="53" spans="1:7" ht="13.9" customHeight="1" x14ac:dyDescent="0.2">
      <c r="A53" s="38"/>
      <c r="B53" s="89"/>
      <c r="C53" s="31"/>
      <c r="D53" s="39"/>
      <c r="E53" s="26"/>
      <c r="F53" s="82"/>
      <c r="G53" s="82"/>
    </row>
    <row r="54" spans="1:7" ht="13.9" customHeight="1" x14ac:dyDescent="0.25">
      <c r="A54" s="27">
        <v>132</v>
      </c>
      <c r="B54" s="28" t="s">
        <v>52</v>
      </c>
      <c r="C54" s="36"/>
      <c r="D54" s="85"/>
      <c r="E54" s="26"/>
      <c r="F54" s="82"/>
      <c r="G54" s="82">
        <f>SUM(F55:F61)</f>
        <v>0</v>
      </c>
    </row>
    <row r="55" spans="1:7" ht="13.9" customHeight="1" x14ac:dyDescent="0.2">
      <c r="A55" s="38"/>
      <c r="B55" s="37" t="s">
        <v>177</v>
      </c>
      <c r="C55" s="34" t="s">
        <v>45</v>
      </c>
      <c r="D55" s="83"/>
      <c r="E55" s="108">
        <v>1200</v>
      </c>
      <c r="F55" s="82">
        <f>D55*E55</f>
        <v>0</v>
      </c>
      <c r="G55" s="82"/>
    </row>
    <row r="56" spans="1:7" ht="13.9" customHeight="1" x14ac:dyDescent="0.2">
      <c r="A56" s="38"/>
      <c r="B56" s="37" t="s">
        <v>178</v>
      </c>
      <c r="C56" s="34" t="s">
        <v>20</v>
      </c>
      <c r="D56" s="83"/>
      <c r="E56" s="26">
        <v>90</v>
      </c>
      <c r="F56" s="82">
        <f t="shared" ref="F56:F61" si="2">D56*E56</f>
        <v>0</v>
      </c>
      <c r="G56" s="82"/>
    </row>
    <row r="57" spans="1:7" ht="13.9" customHeight="1" x14ac:dyDescent="0.2">
      <c r="A57" s="38"/>
      <c r="B57" s="37" t="s">
        <v>179</v>
      </c>
      <c r="C57" s="34" t="s">
        <v>14</v>
      </c>
      <c r="D57" s="83"/>
      <c r="E57" s="108">
        <v>300</v>
      </c>
      <c r="F57" s="82">
        <f t="shared" si="2"/>
        <v>0</v>
      </c>
      <c r="G57" s="82"/>
    </row>
    <row r="58" spans="1:7" ht="13.9" customHeight="1" x14ac:dyDescent="0.2">
      <c r="A58" s="38"/>
      <c r="B58" s="37" t="s">
        <v>180</v>
      </c>
      <c r="C58" s="34" t="s">
        <v>20</v>
      </c>
      <c r="D58" s="83"/>
      <c r="E58" s="26">
        <v>50</v>
      </c>
      <c r="F58" s="82">
        <f t="shared" si="2"/>
        <v>0</v>
      </c>
      <c r="G58" s="82"/>
    </row>
    <row r="59" spans="1:7" ht="13.9" customHeight="1" x14ac:dyDescent="0.2">
      <c r="A59" s="38"/>
      <c r="B59" s="37" t="s">
        <v>201</v>
      </c>
      <c r="C59" s="34" t="s">
        <v>53</v>
      </c>
      <c r="D59" s="83"/>
      <c r="E59" s="108">
        <v>4</v>
      </c>
      <c r="F59" s="82">
        <f t="shared" si="2"/>
        <v>0</v>
      </c>
      <c r="G59" s="82"/>
    </row>
    <row r="60" spans="1:7" ht="13.9" customHeight="1" x14ac:dyDescent="0.2">
      <c r="A60" s="38"/>
      <c r="B60" s="37" t="s">
        <v>202</v>
      </c>
      <c r="C60" s="34" t="s">
        <v>53</v>
      </c>
      <c r="D60" s="83"/>
      <c r="E60" s="108">
        <v>4</v>
      </c>
      <c r="F60" s="82">
        <f t="shared" si="2"/>
        <v>0</v>
      </c>
      <c r="G60" s="82"/>
    </row>
    <row r="61" spans="1:7" ht="13.9" customHeight="1" x14ac:dyDescent="0.2">
      <c r="A61" s="38"/>
      <c r="B61" s="37" t="s">
        <v>203</v>
      </c>
      <c r="C61" s="34" t="s">
        <v>46</v>
      </c>
      <c r="D61" s="83"/>
      <c r="E61" s="26">
        <v>6</v>
      </c>
      <c r="F61" s="82">
        <f t="shared" si="2"/>
        <v>0</v>
      </c>
      <c r="G61" s="82"/>
    </row>
    <row r="62" spans="1:7" ht="13.9" customHeight="1" x14ac:dyDescent="0.2">
      <c r="A62" s="38"/>
      <c r="B62" s="37"/>
      <c r="C62" s="34"/>
      <c r="D62" s="40"/>
      <c r="E62" s="26"/>
      <c r="F62" s="82"/>
      <c r="G62" s="82"/>
    </row>
    <row r="63" spans="1:7" s="87" customFormat="1" ht="13.9" customHeight="1" x14ac:dyDescent="0.2">
      <c r="A63" s="32">
        <v>133</v>
      </c>
      <c r="B63" s="41" t="s">
        <v>97</v>
      </c>
      <c r="C63" s="90"/>
      <c r="D63" s="42"/>
      <c r="E63" s="26"/>
      <c r="F63" s="86"/>
      <c r="G63" s="86">
        <f>F64</f>
        <v>0</v>
      </c>
    </row>
    <row r="64" spans="1:7" s="87" customFormat="1" ht="13.9" customHeight="1" x14ac:dyDescent="0.2">
      <c r="A64" s="43"/>
      <c r="B64" s="29" t="s">
        <v>181</v>
      </c>
      <c r="C64" s="90" t="s">
        <v>45</v>
      </c>
      <c r="D64" s="83"/>
      <c r="E64" s="83"/>
      <c r="F64" s="86">
        <f>D64*E64</f>
        <v>0</v>
      </c>
      <c r="G64" s="86"/>
    </row>
    <row r="65" spans="1:7" s="87" customFormat="1" ht="13.9" customHeight="1" x14ac:dyDescent="0.2">
      <c r="A65" s="43"/>
      <c r="B65" s="29"/>
      <c r="C65" s="90"/>
      <c r="D65" s="42"/>
      <c r="E65" s="26"/>
      <c r="F65" s="86"/>
      <c r="G65" s="86"/>
    </row>
    <row r="66" spans="1:7" s="87" customFormat="1" ht="13.9" customHeight="1" x14ac:dyDescent="0.2">
      <c r="A66" s="32">
        <v>151</v>
      </c>
      <c r="B66" s="41" t="s">
        <v>79</v>
      </c>
      <c r="C66" s="90"/>
      <c r="D66" s="42"/>
      <c r="E66" s="26"/>
      <c r="F66" s="86"/>
      <c r="G66" s="86">
        <f>F67</f>
        <v>0</v>
      </c>
    </row>
    <row r="67" spans="1:7" s="87" customFormat="1" ht="13.9" customHeight="1" x14ac:dyDescent="0.2">
      <c r="A67" s="44"/>
      <c r="B67" s="29" t="s">
        <v>181</v>
      </c>
      <c r="C67" s="90" t="s">
        <v>45</v>
      </c>
      <c r="D67" s="83"/>
      <c r="E67" s="83"/>
      <c r="F67" s="86">
        <f>D67*E67</f>
        <v>0</v>
      </c>
      <c r="G67" s="86"/>
    </row>
    <row r="68" spans="1:7" ht="13.9" customHeight="1" x14ac:dyDescent="0.2">
      <c r="A68" s="44"/>
      <c r="B68" s="29"/>
      <c r="C68" s="90"/>
      <c r="D68" s="42"/>
      <c r="E68" s="26"/>
      <c r="F68" s="86"/>
      <c r="G68" s="86"/>
    </row>
    <row r="69" spans="1:7" ht="13.9" customHeight="1" x14ac:dyDescent="0.2">
      <c r="A69" s="27">
        <v>162</v>
      </c>
      <c r="B69" s="28" t="s">
        <v>3</v>
      </c>
      <c r="C69" s="25"/>
      <c r="D69" s="82"/>
      <c r="E69" s="26"/>
      <c r="F69" s="82"/>
      <c r="G69" s="82">
        <f>SUM(F70)</f>
        <v>0</v>
      </c>
    </row>
    <row r="70" spans="1:7" ht="13.9" customHeight="1" x14ac:dyDescent="0.2">
      <c r="A70" s="38"/>
      <c r="B70" s="25" t="s">
        <v>152</v>
      </c>
      <c r="C70" s="34" t="s">
        <v>14</v>
      </c>
      <c r="D70" s="83"/>
      <c r="E70" s="26">
        <v>220</v>
      </c>
      <c r="F70" s="82">
        <f>D70*E70</f>
        <v>0</v>
      </c>
      <c r="G70" s="82"/>
    </row>
    <row r="71" spans="1:7" ht="13.9" customHeight="1" x14ac:dyDescent="0.2">
      <c r="A71" s="34"/>
      <c r="B71" s="25"/>
      <c r="C71" s="25"/>
      <c r="D71" s="82"/>
      <c r="E71" s="26"/>
      <c r="F71" s="82"/>
      <c r="G71" s="82"/>
    </row>
    <row r="72" spans="1:7" s="87" customFormat="1" ht="13.9" customHeight="1" x14ac:dyDescent="0.2">
      <c r="A72" s="32">
        <v>164</v>
      </c>
      <c r="B72" s="33" t="s">
        <v>80</v>
      </c>
      <c r="C72" s="88"/>
      <c r="D72" s="86"/>
      <c r="E72" s="26"/>
      <c r="F72" s="86"/>
      <c r="G72" s="86">
        <f>SUM(F73:F74)</f>
        <v>0</v>
      </c>
    </row>
    <row r="73" spans="1:7" ht="13.9" customHeight="1" x14ac:dyDescent="0.2">
      <c r="A73" s="34"/>
      <c r="B73" s="25" t="s">
        <v>151</v>
      </c>
      <c r="C73" s="91" t="s">
        <v>14</v>
      </c>
      <c r="D73" s="83"/>
      <c r="E73" s="108">
        <v>450</v>
      </c>
      <c r="F73" s="82">
        <f>E73*D73</f>
        <v>0</v>
      </c>
      <c r="G73" s="82"/>
    </row>
    <row r="74" spans="1:7" ht="13.9" customHeight="1" x14ac:dyDescent="0.2">
      <c r="A74" s="34"/>
      <c r="B74" s="45" t="s">
        <v>204</v>
      </c>
      <c r="C74" s="91" t="s">
        <v>14</v>
      </c>
      <c r="D74" s="83"/>
      <c r="E74" s="108">
        <v>400</v>
      </c>
      <c r="F74" s="82">
        <f>E74*D74</f>
        <v>0</v>
      </c>
      <c r="G74" s="82"/>
    </row>
    <row r="75" spans="1:7" ht="25.5" x14ac:dyDescent="0.2">
      <c r="A75" s="34"/>
      <c r="B75" s="45" t="s">
        <v>196</v>
      </c>
      <c r="C75" s="91" t="s">
        <v>46</v>
      </c>
      <c r="D75" s="83"/>
      <c r="E75" s="92">
        <v>200</v>
      </c>
      <c r="F75" s="82"/>
      <c r="G75" s="82"/>
    </row>
    <row r="76" spans="1:7" ht="13.9" customHeight="1" x14ac:dyDescent="0.2">
      <c r="A76" s="34"/>
      <c r="B76" s="25"/>
      <c r="C76" s="25"/>
      <c r="D76" s="82"/>
      <c r="E76" s="26"/>
      <c r="F76" s="82"/>
      <c r="G76" s="82"/>
    </row>
    <row r="77" spans="1:7" ht="13.9" customHeight="1" x14ac:dyDescent="0.2">
      <c r="A77" s="27">
        <v>171</v>
      </c>
      <c r="B77" s="28" t="s">
        <v>36</v>
      </c>
      <c r="C77" s="25"/>
      <c r="D77" s="82"/>
      <c r="E77" s="26"/>
      <c r="F77" s="82"/>
      <c r="G77" s="82">
        <f>SUM(F79:F83)</f>
        <v>0</v>
      </c>
    </row>
    <row r="78" spans="1:7" ht="28.15" customHeight="1" x14ac:dyDescent="0.2">
      <c r="A78" s="34"/>
      <c r="B78" s="46" t="s">
        <v>35</v>
      </c>
      <c r="C78" s="34"/>
      <c r="D78" s="82"/>
      <c r="E78" s="26"/>
      <c r="F78" s="82"/>
      <c r="G78" s="82"/>
    </row>
    <row r="79" spans="1:7" ht="13.9" customHeight="1" x14ac:dyDescent="0.2">
      <c r="A79" s="34"/>
      <c r="B79" s="47" t="s">
        <v>208</v>
      </c>
      <c r="C79" s="34" t="s">
        <v>13</v>
      </c>
      <c r="D79" s="83"/>
      <c r="E79" s="108">
        <v>550</v>
      </c>
      <c r="F79" s="82">
        <f>E79*D79</f>
        <v>0</v>
      </c>
      <c r="G79" s="82"/>
    </row>
    <row r="80" spans="1:7" ht="13.9" customHeight="1" x14ac:dyDescent="0.2">
      <c r="A80" s="34"/>
      <c r="B80" s="47" t="s">
        <v>205</v>
      </c>
      <c r="C80" s="34" t="s">
        <v>13</v>
      </c>
      <c r="D80" s="83"/>
      <c r="E80" s="26">
        <v>50</v>
      </c>
      <c r="F80" s="82">
        <f>E80*D80</f>
        <v>0</v>
      </c>
      <c r="G80" s="82"/>
    </row>
    <row r="81" spans="1:7" ht="13.9" customHeight="1" x14ac:dyDescent="0.2">
      <c r="A81" s="34"/>
      <c r="B81" s="25" t="s">
        <v>206</v>
      </c>
      <c r="C81" s="34"/>
      <c r="D81" s="82"/>
      <c r="E81" s="26"/>
      <c r="F81" s="82"/>
      <c r="G81" s="82"/>
    </row>
    <row r="82" spans="1:7" ht="13.9" customHeight="1" x14ac:dyDescent="0.2">
      <c r="A82" s="34"/>
      <c r="B82" s="37" t="s">
        <v>209</v>
      </c>
      <c r="C82" s="34" t="s">
        <v>45</v>
      </c>
      <c r="D82" s="83"/>
      <c r="E82" s="83"/>
      <c r="F82" s="86">
        <f>D82*E82</f>
        <v>0</v>
      </c>
      <c r="G82" s="82"/>
    </row>
    <row r="83" spans="1:7" ht="13.9" customHeight="1" x14ac:dyDescent="0.2">
      <c r="A83" s="34"/>
      <c r="B83" s="25" t="s">
        <v>101</v>
      </c>
      <c r="C83" s="34" t="s">
        <v>46</v>
      </c>
      <c r="D83" s="83"/>
      <c r="E83" s="26">
        <v>170</v>
      </c>
      <c r="F83" s="82">
        <f>E83*D83</f>
        <v>0</v>
      </c>
      <c r="G83" s="82"/>
    </row>
    <row r="84" spans="1:7" ht="13.9" customHeight="1" x14ac:dyDescent="0.2">
      <c r="A84" s="34"/>
      <c r="B84" s="25"/>
      <c r="C84" s="34"/>
      <c r="D84" s="82"/>
      <c r="E84" s="26"/>
      <c r="F84" s="82"/>
      <c r="G84" s="82"/>
    </row>
    <row r="85" spans="1:7" ht="13.9" customHeight="1" x14ac:dyDescent="0.2">
      <c r="A85" s="27">
        <v>172</v>
      </c>
      <c r="B85" s="28" t="s">
        <v>4</v>
      </c>
      <c r="C85" s="34"/>
      <c r="D85" s="82"/>
      <c r="E85" s="26"/>
      <c r="F85" s="82"/>
      <c r="G85" s="82">
        <f>SUM(F86:F88)</f>
        <v>0</v>
      </c>
    </row>
    <row r="86" spans="1:7" ht="28.15" customHeight="1" x14ac:dyDescent="0.2">
      <c r="A86" s="34"/>
      <c r="B86" s="46" t="s">
        <v>150</v>
      </c>
      <c r="C86" s="34" t="s">
        <v>14</v>
      </c>
      <c r="D86" s="83"/>
      <c r="E86" s="26">
        <v>95</v>
      </c>
      <c r="F86" s="82">
        <f>E86*D86</f>
        <v>0</v>
      </c>
      <c r="G86" s="82"/>
    </row>
    <row r="87" spans="1:7" ht="28.15" customHeight="1" x14ac:dyDescent="0.2">
      <c r="A87" s="34"/>
      <c r="B87" s="46" t="s">
        <v>149</v>
      </c>
      <c r="C87" s="34" t="s">
        <v>14</v>
      </c>
      <c r="D87" s="83"/>
      <c r="E87" s="26">
        <v>120</v>
      </c>
      <c r="F87" s="82">
        <f>E87*D87</f>
        <v>0</v>
      </c>
      <c r="G87" s="82"/>
    </row>
    <row r="88" spans="1:7" x14ac:dyDescent="0.2">
      <c r="A88" s="34"/>
      <c r="B88" s="25" t="s">
        <v>72</v>
      </c>
      <c r="C88" s="34" t="s">
        <v>46</v>
      </c>
      <c r="D88" s="83"/>
      <c r="E88" s="26">
        <v>130</v>
      </c>
      <c r="F88" s="82">
        <f>E88*D88</f>
        <v>0</v>
      </c>
      <c r="G88" s="82"/>
    </row>
    <row r="89" spans="1:7" x14ac:dyDescent="0.2">
      <c r="A89" s="34"/>
      <c r="B89" s="25"/>
      <c r="C89" s="25"/>
      <c r="D89" s="82"/>
      <c r="E89" s="26"/>
      <c r="F89" s="82"/>
      <c r="G89" s="82"/>
    </row>
    <row r="90" spans="1:7" s="87" customFormat="1" x14ac:dyDescent="0.2">
      <c r="A90" s="32">
        <v>211</v>
      </c>
      <c r="B90" s="33" t="s">
        <v>82</v>
      </c>
      <c r="C90" s="35"/>
      <c r="D90" s="86"/>
      <c r="E90" s="26"/>
      <c r="F90" s="86"/>
      <c r="G90" s="86">
        <f>SUM(F91:F112)</f>
        <v>0</v>
      </c>
    </row>
    <row r="91" spans="1:7" ht="14.25" x14ac:dyDescent="0.2">
      <c r="A91" s="34"/>
      <c r="B91" s="25" t="s">
        <v>210</v>
      </c>
      <c r="C91" s="34" t="s">
        <v>13</v>
      </c>
      <c r="D91" s="83"/>
      <c r="E91" s="26">
        <v>10</v>
      </c>
      <c r="F91" s="82">
        <f t="shared" ref="F91:F96" si="3">E91*D91</f>
        <v>0</v>
      </c>
      <c r="G91" s="82"/>
    </row>
    <row r="92" spans="1:7" ht="14.25" x14ac:dyDescent="0.2">
      <c r="A92" s="34"/>
      <c r="B92" s="25" t="s">
        <v>211</v>
      </c>
      <c r="C92" s="34" t="s">
        <v>14</v>
      </c>
      <c r="D92" s="83"/>
      <c r="E92" s="26">
        <v>7</v>
      </c>
      <c r="F92" s="82">
        <f t="shared" si="3"/>
        <v>0</v>
      </c>
      <c r="G92" s="82"/>
    </row>
    <row r="93" spans="1:7" ht="14.25" x14ac:dyDescent="0.2">
      <c r="A93" s="34"/>
      <c r="B93" s="25" t="s">
        <v>144</v>
      </c>
      <c r="C93" s="34" t="s">
        <v>13</v>
      </c>
      <c r="D93" s="83"/>
      <c r="E93" s="26">
        <v>18</v>
      </c>
      <c r="F93" s="82">
        <f t="shared" si="3"/>
        <v>0</v>
      </c>
      <c r="G93" s="82"/>
    </row>
    <row r="94" spans="1:7" ht="14.25" x14ac:dyDescent="0.2">
      <c r="A94" s="34"/>
      <c r="B94" s="25" t="s">
        <v>212</v>
      </c>
      <c r="C94" s="34" t="s">
        <v>13</v>
      </c>
      <c r="D94" s="83"/>
      <c r="E94" s="26">
        <v>40</v>
      </c>
      <c r="F94" s="82">
        <f t="shared" si="3"/>
        <v>0</v>
      </c>
      <c r="G94" s="82"/>
    </row>
    <row r="95" spans="1:7" ht="14.25" x14ac:dyDescent="0.2">
      <c r="A95" s="34"/>
      <c r="B95" s="25" t="s">
        <v>145</v>
      </c>
      <c r="C95" s="34" t="s">
        <v>13</v>
      </c>
      <c r="D95" s="83"/>
      <c r="E95" s="26">
        <v>50</v>
      </c>
      <c r="F95" s="82">
        <f t="shared" si="3"/>
        <v>0</v>
      </c>
      <c r="G95" s="82"/>
    </row>
    <row r="96" spans="1:7" ht="16.5" x14ac:dyDescent="0.2">
      <c r="A96" s="34"/>
      <c r="B96" s="25" t="s">
        <v>146</v>
      </c>
      <c r="C96" s="34" t="s">
        <v>49</v>
      </c>
      <c r="D96" s="83"/>
      <c r="E96" s="26">
        <v>40</v>
      </c>
      <c r="F96" s="82">
        <f t="shared" si="3"/>
        <v>0</v>
      </c>
      <c r="G96" s="82"/>
    </row>
    <row r="97" spans="1:7" x14ac:dyDescent="0.2">
      <c r="A97" s="34"/>
      <c r="B97" s="48"/>
      <c r="C97" s="34"/>
      <c r="D97" s="82"/>
      <c r="E97" s="26"/>
      <c r="F97" s="82"/>
      <c r="G97" s="82"/>
    </row>
    <row r="98" spans="1:7" x14ac:dyDescent="0.2">
      <c r="A98" s="34"/>
      <c r="B98" s="25" t="s">
        <v>147</v>
      </c>
      <c r="C98" s="25"/>
      <c r="D98" s="82"/>
      <c r="E98" s="26"/>
      <c r="F98" s="82"/>
      <c r="G98" s="82"/>
    </row>
    <row r="99" spans="1:7" x14ac:dyDescent="0.2">
      <c r="A99" s="34"/>
      <c r="B99" s="25" t="s">
        <v>148</v>
      </c>
      <c r="C99" s="25"/>
      <c r="D99" s="82"/>
      <c r="E99" s="26"/>
      <c r="F99" s="82"/>
      <c r="G99" s="82"/>
    </row>
    <row r="100" spans="1:7" ht="14.25" x14ac:dyDescent="0.2">
      <c r="A100" s="34"/>
      <c r="B100" s="47" t="s">
        <v>213</v>
      </c>
      <c r="C100" s="34" t="s">
        <v>13</v>
      </c>
      <c r="D100" s="83"/>
      <c r="E100" s="26">
        <v>25</v>
      </c>
      <c r="F100" s="82">
        <f>E100*D100</f>
        <v>0</v>
      </c>
      <c r="G100" s="82"/>
    </row>
    <row r="101" spans="1:7" ht="14.25" x14ac:dyDescent="0.2">
      <c r="A101" s="34"/>
      <c r="B101" s="47" t="s">
        <v>137</v>
      </c>
      <c r="C101" s="34" t="s">
        <v>13</v>
      </c>
      <c r="D101" s="83"/>
      <c r="E101" s="26">
        <v>35</v>
      </c>
      <c r="F101" s="82">
        <f t="shared" ref="F101:F118" si="4">E101*D101</f>
        <v>0</v>
      </c>
      <c r="G101" s="82"/>
    </row>
    <row r="102" spans="1:7" ht="14.25" x14ac:dyDescent="0.2">
      <c r="A102" s="34"/>
      <c r="B102" s="47" t="s">
        <v>214</v>
      </c>
      <c r="C102" s="34" t="s">
        <v>13</v>
      </c>
      <c r="D102" s="83"/>
      <c r="E102" s="26">
        <v>45</v>
      </c>
      <c r="F102" s="82">
        <f t="shared" si="4"/>
        <v>0</v>
      </c>
      <c r="G102" s="82"/>
    </row>
    <row r="103" spans="1:7" ht="14.25" x14ac:dyDescent="0.2">
      <c r="A103" s="34"/>
      <c r="B103" s="47" t="s">
        <v>138</v>
      </c>
      <c r="C103" s="34" t="s">
        <v>13</v>
      </c>
      <c r="D103" s="83"/>
      <c r="E103" s="26">
        <v>65</v>
      </c>
      <c r="F103" s="82">
        <f t="shared" si="4"/>
        <v>0</v>
      </c>
      <c r="G103" s="82"/>
    </row>
    <row r="104" spans="1:7" ht="14.25" x14ac:dyDescent="0.2">
      <c r="A104" s="34"/>
      <c r="B104" s="47" t="s">
        <v>139</v>
      </c>
      <c r="C104" s="34" t="s">
        <v>13</v>
      </c>
      <c r="D104" s="83"/>
      <c r="E104" s="26">
        <v>105</v>
      </c>
      <c r="F104" s="82">
        <f t="shared" si="4"/>
        <v>0</v>
      </c>
      <c r="G104" s="82"/>
    </row>
    <row r="105" spans="1:7" x14ac:dyDescent="0.2">
      <c r="A105" s="34"/>
      <c r="B105" s="25" t="s">
        <v>25</v>
      </c>
      <c r="C105" s="25"/>
      <c r="D105" s="82"/>
      <c r="E105" s="26"/>
      <c r="F105" s="82"/>
      <c r="G105" s="82"/>
    </row>
    <row r="106" spans="1:7" ht="14.25" x14ac:dyDescent="0.2">
      <c r="A106" s="34"/>
      <c r="B106" s="47" t="s">
        <v>140</v>
      </c>
      <c r="C106" s="34" t="s">
        <v>13</v>
      </c>
      <c r="D106" s="83"/>
      <c r="E106" s="26">
        <v>15</v>
      </c>
      <c r="F106" s="82">
        <f t="shared" si="4"/>
        <v>0</v>
      </c>
      <c r="G106" s="82"/>
    </row>
    <row r="107" spans="1:7" ht="16.5" x14ac:dyDescent="0.2">
      <c r="A107" s="34"/>
      <c r="B107" s="47" t="s">
        <v>215</v>
      </c>
      <c r="C107" s="34" t="s">
        <v>49</v>
      </c>
      <c r="D107" s="83"/>
      <c r="E107" s="26">
        <v>35</v>
      </c>
      <c r="F107" s="82">
        <f t="shared" si="4"/>
        <v>0</v>
      </c>
      <c r="G107" s="82"/>
    </row>
    <row r="108" spans="1:7" ht="14.25" x14ac:dyDescent="0.2">
      <c r="A108" s="34"/>
      <c r="B108" s="25" t="s">
        <v>141</v>
      </c>
      <c r="C108" s="34" t="s">
        <v>14</v>
      </c>
      <c r="D108" s="83"/>
      <c r="E108" s="26">
        <v>30</v>
      </c>
      <c r="F108" s="82">
        <f t="shared" si="4"/>
        <v>0</v>
      </c>
      <c r="G108" s="82"/>
    </row>
    <row r="109" spans="1:7" x14ac:dyDescent="0.2">
      <c r="A109" s="34"/>
      <c r="B109" s="25" t="s">
        <v>26</v>
      </c>
      <c r="C109" s="25"/>
      <c r="D109" s="82"/>
      <c r="E109" s="26"/>
      <c r="F109" s="82"/>
      <c r="G109" s="82"/>
    </row>
    <row r="110" spans="1:7" ht="14.25" x14ac:dyDescent="0.2">
      <c r="A110" s="34"/>
      <c r="B110" s="47" t="s">
        <v>216</v>
      </c>
      <c r="C110" s="34" t="s">
        <v>13</v>
      </c>
      <c r="D110" s="83"/>
      <c r="E110" s="26">
        <v>8</v>
      </c>
      <c r="F110" s="82">
        <f t="shared" si="4"/>
        <v>0</v>
      </c>
      <c r="G110" s="82"/>
    </row>
    <row r="111" spans="1:7" ht="14.25" x14ac:dyDescent="0.2">
      <c r="A111" s="34"/>
      <c r="B111" s="25" t="s">
        <v>142</v>
      </c>
      <c r="C111" s="34" t="s">
        <v>14</v>
      </c>
      <c r="D111" s="83"/>
      <c r="E111" s="26">
        <v>30</v>
      </c>
      <c r="F111" s="82">
        <f t="shared" si="4"/>
        <v>0</v>
      </c>
      <c r="G111" s="82"/>
    </row>
    <row r="112" spans="1:7" ht="14.25" x14ac:dyDescent="0.2">
      <c r="A112" s="34"/>
      <c r="B112" s="25" t="s">
        <v>143</v>
      </c>
      <c r="C112" s="34" t="s">
        <v>14</v>
      </c>
      <c r="D112" s="83"/>
      <c r="E112" s="26">
        <v>50</v>
      </c>
      <c r="F112" s="82">
        <f t="shared" si="4"/>
        <v>0</v>
      </c>
      <c r="G112" s="82"/>
    </row>
    <row r="113" spans="1:7" x14ac:dyDescent="0.2">
      <c r="A113" s="34"/>
      <c r="B113" s="25"/>
      <c r="C113" s="25"/>
      <c r="D113" s="82"/>
      <c r="E113" s="26"/>
      <c r="F113" s="82"/>
      <c r="G113" s="82"/>
    </row>
    <row r="114" spans="1:7" x14ac:dyDescent="0.2">
      <c r="A114" s="27">
        <v>213</v>
      </c>
      <c r="B114" s="28" t="s">
        <v>5</v>
      </c>
      <c r="C114" s="25"/>
      <c r="D114" s="82"/>
      <c r="E114" s="26"/>
      <c r="F114" s="82"/>
      <c r="G114" s="82">
        <f>SUM(F115:F116)</f>
        <v>0</v>
      </c>
    </row>
    <row r="115" spans="1:7" x14ac:dyDescent="0.2">
      <c r="A115" s="34"/>
      <c r="B115" s="25" t="s">
        <v>136</v>
      </c>
      <c r="C115" s="34" t="s">
        <v>45</v>
      </c>
      <c r="D115" s="83"/>
      <c r="E115" s="83"/>
      <c r="F115" s="86">
        <f>D115*E115</f>
        <v>0</v>
      </c>
      <c r="G115" s="82"/>
    </row>
    <row r="116" spans="1:7" x14ac:dyDescent="0.2">
      <c r="A116" s="34"/>
      <c r="B116" s="25" t="s">
        <v>224</v>
      </c>
      <c r="C116" s="25"/>
      <c r="D116" s="86"/>
      <c r="E116" s="26"/>
      <c r="F116" s="82"/>
      <c r="G116" s="82"/>
    </row>
    <row r="117" spans="1:7" x14ac:dyDescent="0.2">
      <c r="A117" s="34"/>
      <c r="B117" s="47" t="s">
        <v>225</v>
      </c>
      <c r="C117" s="34" t="s">
        <v>50</v>
      </c>
      <c r="D117" s="83"/>
      <c r="E117" s="26">
        <v>190</v>
      </c>
      <c r="F117" s="82">
        <f t="shared" si="4"/>
        <v>0</v>
      </c>
      <c r="G117" s="82"/>
    </row>
    <row r="118" spans="1:7" x14ac:dyDescent="0.2">
      <c r="A118" s="34"/>
      <c r="B118" s="107" t="s">
        <v>223</v>
      </c>
      <c r="C118" s="34" t="s">
        <v>50</v>
      </c>
      <c r="D118" s="83"/>
      <c r="E118" s="108">
        <v>100</v>
      </c>
      <c r="F118" s="82">
        <f t="shared" si="4"/>
        <v>0</v>
      </c>
      <c r="G118" s="82"/>
    </row>
    <row r="119" spans="1:7" x14ac:dyDescent="0.2">
      <c r="A119" s="34"/>
      <c r="B119" s="25"/>
      <c r="C119" s="25"/>
      <c r="D119" s="82"/>
      <c r="E119" s="26"/>
      <c r="F119" s="82"/>
      <c r="G119" s="82"/>
    </row>
    <row r="120" spans="1:7" s="87" customFormat="1" x14ac:dyDescent="0.2">
      <c r="A120" s="32">
        <v>221</v>
      </c>
      <c r="B120" s="33" t="s">
        <v>83</v>
      </c>
      <c r="C120" s="88"/>
      <c r="D120" s="86"/>
      <c r="E120" s="26"/>
      <c r="F120" s="86"/>
      <c r="G120" s="86">
        <f>SUM(F121)</f>
        <v>0</v>
      </c>
    </row>
    <row r="121" spans="1:7" ht="14.25" x14ac:dyDescent="0.2">
      <c r="A121" s="34"/>
      <c r="B121" s="25" t="s">
        <v>135</v>
      </c>
      <c r="C121" s="34" t="s">
        <v>13</v>
      </c>
      <c r="D121" s="83"/>
      <c r="E121" s="26">
        <v>75</v>
      </c>
      <c r="F121" s="82">
        <f>D121*E121</f>
        <v>0</v>
      </c>
      <c r="G121" s="82"/>
    </row>
    <row r="122" spans="1:7" x14ac:dyDescent="0.2">
      <c r="A122" s="34"/>
      <c r="B122" s="25"/>
      <c r="C122" s="25"/>
      <c r="D122" s="82"/>
      <c r="E122" s="26"/>
      <c r="F122" s="82"/>
      <c r="G122" s="82"/>
    </row>
    <row r="123" spans="1:7" x14ac:dyDescent="0.2">
      <c r="A123" s="27">
        <v>222</v>
      </c>
      <c r="B123" s="28" t="s">
        <v>68</v>
      </c>
      <c r="C123" s="25"/>
      <c r="D123" s="82"/>
      <c r="E123" s="26"/>
      <c r="F123" s="82"/>
      <c r="G123" s="82">
        <f>SUM(F124:F125)</f>
        <v>0</v>
      </c>
    </row>
    <row r="124" spans="1:7" x14ac:dyDescent="0.2">
      <c r="A124" s="34"/>
      <c r="B124" s="37" t="s">
        <v>134</v>
      </c>
      <c r="C124" s="34" t="s">
        <v>46</v>
      </c>
      <c r="D124" s="83"/>
      <c r="E124" s="26">
        <v>125</v>
      </c>
      <c r="F124" s="82">
        <f>E124*D124</f>
        <v>0</v>
      </c>
      <c r="G124" s="82"/>
    </row>
    <row r="125" spans="1:7" x14ac:dyDescent="0.2">
      <c r="A125" s="34"/>
      <c r="B125" s="37" t="s">
        <v>217</v>
      </c>
      <c r="C125" s="34" t="s">
        <v>46</v>
      </c>
      <c r="D125" s="83"/>
      <c r="E125" s="26">
        <v>140</v>
      </c>
      <c r="F125" s="82">
        <f>E125*D125</f>
        <v>0</v>
      </c>
      <c r="G125" s="82"/>
    </row>
    <row r="126" spans="1:7" x14ac:dyDescent="0.2">
      <c r="A126" s="34"/>
      <c r="B126" s="25"/>
      <c r="C126" s="25"/>
      <c r="D126" s="82"/>
      <c r="E126" s="26"/>
      <c r="F126" s="82"/>
      <c r="G126" s="82"/>
    </row>
    <row r="127" spans="1:7" x14ac:dyDescent="0.2">
      <c r="A127" s="27">
        <v>223</v>
      </c>
      <c r="B127" s="28" t="s">
        <v>96</v>
      </c>
      <c r="C127" s="25"/>
      <c r="D127" s="82"/>
      <c r="E127" s="26"/>
      <c r="F127" s="82"/>
      <c r="G127" s="82">
        <f>SUM(F128:F128)</f>
        <v>0</v>
      </c>
    </row>
    <row r="128" spans="1:7" x14ac:dyDescent="0.2">
      <c r="A128" s="34"/>
      <c r="B128" s="25" t="s">
        <v>67</v>
      </c>
      <c r="C128" s="34" t="s">
        <v>50</v>
      </c>
      <c r="D128" s="83"/>
      <c r="E128" s="26">
        <v>265</v>
      </c>
      <c r="F128" s="82">
        <f>E128*D128</f>
        <v>0</v>
      </c>
      <c r="G128" s="82"/>
    </row>
    <row r="129" spans="1:7" x14ac:dyDescent="0.2">
      <c r="A129" s="34"/>
      <c r="B129" s="25"/>
      <c r="C129" s="25"/>
      <c r="D129" s="82"/>
      <c r="E129" s="26"/>
      <c r="F129" s="82"/>
      <c r="G129" s="82"/>
    </row>
    <row r="130" spans="1:7" x14ac:dyDescent="0.2">
      <c r="A130" s="27">
        <v>237</v>
      </c>
      <c r="B130" s="28" t="s">
        <v>8</v>
      </c>
      <c r="C130" s="25"/>
      <c r="D130" s="82"/>
      <c r="E130" s="26"/>
      <c r="F130" s="82"/>
      <c r="G130" s="82">
        <f>SUM(F131:F132)</f>
        <v>0</v>
      </c>
    </row>
    <row r="131" spans="1:7" ht="28.15" customHeight="1" x14ac:dyDescent="0.2">
      <c r="A131" s="34"/>
      <c r="B131" s="45" t="s">
        <v>104</v>
      </c>
      <c r="C131" s="34" t="s">
        <v>46</v>
      </c>
      <c r="D131" s="83"/>
      <c r="E131" s="26">
        <v>185</v>
      </c>
      <c r="F131" s="82">
        <f>E131*D131</f>
        <v>0</v>
      </c>
      <c r="G131" s="82"/>
    </row>
    <row r="132" spans="1:7" ht="28.15" customHeight="1" x14ac:dyDescent="0.2">
      <c r="A132" s="34"/>
      <c r="B132" s="45" t="s">
        <v>105</v>
      </c>
      <c r="C132" s="34" t="s">
        <v>46</v>
      </c>
      <c r="D132" s="83"/>
      <c r="E132" s="26">
        <v>245</v>
      </c>
      <c r="F132" s="82">
        <f>E132*D132</f>
        <v>0</v>
      </c>
      <c r="G132" s="82"/>
    </row>
    <row r="133" spans="1:7" ht="13.9" customHeight="1" x14ac:dyDescent="0.2">
      <c r="A133" s="34"/>
      <c r="B133" s="25"/>
      <c r="C133" s="25"/>
      <c r="D133" s="82"/>
      <c r="E133" s="26"/>
      <c r="F133" s="82"/>
      <c r="G133" s="82"/>
    </row>
    <row r="134" spans="1:7" ht="13.9" customHeight="1" x14ac:dyDescent="0.2">
      <c r="A134" s="27">
        <v>241</v>
      </c>
      <c r="B134" s="28" t="s">
        <v>9</v>
      </c>
      <c r="C134" s="25"/>
      <c r="D134" s="82"/>
      <c r="E134" s="26"/>
      <c r="F134" s="82"/>
      <c r="G134" s="82">
        <f>SUM(F177,F166,F157,F149,F143)</f>
        <v>0</v>
      </c>
    </row>
    <row r="135" spans="1:7" ht="13.9" customHeight="1" x14ac:dyDescent="0.2">
      <c r="A135" s="34"/>
      <c r="B135" s="25" t="s">
        <v>55</v>
      </c>
      <c r="C135" s="25"/>
      <c r="D135" s="82"/>
      <c r="E135" s="26"/>
      <c r="F135" s="82"/>
      <c r="G135" s="82"/>
    </row>
    <row r="136" spans="1:7" ht="13.9" customHeight="1" x14ac:dyDescent="0.2">
      <c r="A136" s="34"/>
      <c r="B136" s="47" t="s">
        <v>103</v>
      </c>
      <c r="C136" s="34" t="s">
        <v>14</v>
      </c>
      <c r="D136" s="83"/>
      <c r="E136" s="26">
        <v>50</v>
      </c>
      <c r="F136" s="82">
        <f>E136*D136</f>
        <v>0</v>
      </c>
      <c r="G136" s="82"/>
    </row>
    <row r="137" spans="1:7" ht="13.9" customHeight="1" x14ac:dyDescent="0.2">
      <c r="A137" s="34"/>
      <c r="B137" s="47" t="s">
        <v>129</v>
      </c>
      <c r="C137" s="34" t="s">
        <v>14</v>
      </c>
      <c r="D137" s="83"/>
      <c r="E137" s="26">
        <v>55</v>
      </c>
      <c r="F137" s="82">
        <f>E137*D137</f>
        <v>0</v>
      </c>
      <c r="G137" s="82"/>
    </row>
    <row r="138" spans="1:7" ht="13.9" customHeight="1" x14ac:dyDescent="0.2">
      <c r="A138" s="34"/>
      <c r="B138" s="49" t="s">
        <v>102</v>
      </c>
      <c r="C138" s="34" t="s">
        <v>14</v>
      </c>
      <c r="D138" s="83"/>
      <c r="E138" s="26">
        <v>80</v>
      </c>
      <c r="F138" s="82">
        <f t="shared" ref="F138:F198" si="5">E138*D138</f>
        <v>0</v>
      </c>
      <c r="G138" s="82"/>
    </row>
    <row r="139" spans="1:7" ht="13.9" customHeight="1" x14ac:dyDescent="0.2">
      <c r="A139" s="34"/>
      <c r="B139" s="49" t="s">
        <v>130</v>
      </c>
      <c r="C139" s="34" t="s">
        <v>14</v>
      </c>
      <c r="D139" s="83"/>
      <c r="E139" s="26">
        <v>95</v>
      </c>
      <c r="F139" s="82">
        <f t="shared" si="5"/>
        <v>0</v>
      </c>
      <c r="G139" s="82"/>
    </row>
    <row r="140" spans="1:7" ht="13.9" customHeight="1" x14ac:dyDescent="0.2">
      <c r="A140" s="34"/>
      <c r="B140" s="47" t="s">
        <v>131</v>
      </c>
      <c r="C140" s="34" t="s">
        <v>14</v>
      </c>
      <c r="D140" s="83"/>
      <c r="E140" s="26">
        <v>140</v>
      </c>
      <c r="F140" s="82">
        <f t="shared" si="5"/>
        <v>0</v>
      </c>
      <c r="G140" s="82"/>
    </row>
    <row r="141" spans="1:7" ht="13.9" customHeight="1" x14ac:dyDescent="0.2">
      <c r="A141" s="34"/>
      <c r="B141" s="47" t="s">
        <v>132</v>
      </c>
      <c r="C141" s="34" t="s">
        <v>14</v>
      </c>
      <c r="D141" s="83"/>
      <c r="E141" s="26">
        <v>120</v>
      </c>
      <c r="F141" s="82">
        <f t="shared" si="5"/>
        <v>0</v>
      </c>
      <c r="G141" s="82"/>
    </row>
    <row r="142" spans="1:7" ht="13.9" customHeight="1" x14ac:dyDescent="0.2">
      <c r="A142" s="34"/>
      <c r="B142" s="47" t="s">
        <v>133</v>
      </c>
      <c r="C142" s="34" t="s">
        <v>14</v>
      </c>
      <c r="D142" s="83"/>
      <c r="E142" s="26">
        <v>95</v>
      </c>
      <c r="F142" s="82">
        <f t="shared" si="5"/>
        <v>0</v>
      </c>
      <c r="G142" s="82"/>
    </row>
    <row r="143" spans="1:7" ht="13.9" customHeight="1" x14ac:dyDescent="0.2">
      <c r="A143" s="34"/>
      <c r="B143" s="25" t="s">
        <v>27</v>
      </c>
      <c r="C143" s="34"/>
      <c r="D143" s="82"/>
      <c r="E143" s="26"/>
      <c r="F143" s="82">
        <f>SUM(F136:F142)</f>
        <v>0</v>
      </c>
      <c r="G143" s="82"/>
    </row>
    <row r="144" spans="1:7" ht="9" customHeight="1" x14ac:dyDescent="0.2">
      <c r="A144" s="34"/>
      <c r="B144" s="25"/>
      <c r="C144" s="34"/>
      <c r="D144" s="82"/>
      <c r="E144" s="26"/>
      <c r="F144" s="82"/>
      <c r="G144" s="82"/>
    </row>
    <row r="145" spans="1:7" ht="13.9" customHeight="1" x14ac:dyDescent="0.2">
      <c r="A145" s="34"/>
      <c r="B145" s="25" t="s">
        <v>18</v>
      </c>
      <c r="C145" s="34"/>
      <c r="D145" s="82"/>
      <c r="E145" s="26"/>
      <c r="F145" s="82"/>
      <c r="G145" s="82"/>
    </row>
    <row r="146" spans="1:7" ht="13.9" customHeight="1" x14ac:dyDescent="0.2">
      <c r="A146" s="34"/>
      <c r="B146" s="47" t="s">
        <v>127</v>
      </c>
      <c r="C146" s="34" t="s">
        <v>20</v>
      </c>
      <c r="D146" s="83"/>
      <c r="E146" s="26">
        <v>880</v>
      </c>
      <c r="F146" s="82">
        <f t="shared" si="5"/>
        <v>0</v>
      </c>
      <c r="G146" s="82"/>
    </row>
    <row r="147" spans="1:7" ht="13.9" customHeight="1" x14ac:dyDescent="0.2">
      <c r="A147" s="34"/>
      <c r="B147" s="49" t="s">
        <v>100</v>
      </c>
      <c r="C147" s="34" t="s">
        <v>20</v>
      </c>
      <c r="D147" s="83"/>
      <c r="E147" s="26">
        <v>55</v>
      </c>
      <c r="F147" s="82">
        <f t="shared" si="5"/>
        <v>0</v>
      </c>
      <c r="G147" s="82"/>
    </row>
    <row r="148" spans="1:7" ht="13.9" customHeight="1" x14ac:dyDescent="0.2">
      <c r="A148" s="34"/>
      <c r="B148" s="47" t="s">
        <v>126</v>
      </c>
      <c r="C148" s="34" t="s">
        <v>20</v>
      </c>
      <c r="D148" s="83"/>
      <c r="E148" s="26">
        <v>25</v>
      </c>
      <c r="F148" s="82">
        <f t="shared" si="5"/>
        <v>0</v>
      </c>
      <c r="G148" s="82"/>
    </row>
    <row r="149" spans="1:7" ht="13.9" customHeight="1" x14ac:dyDescent="0.2">
      <c r="A149" s="34"/>
      <c r="B149" s="25" t="s">
        <v>19</v>
      </c>
      <c r="C149" s="34"/>
      <c r="D149" s="82"/>
      <c r="E149" s="26"/>
      <c r="F149" s="82">
        <f>SUM(F146:F148)</f>
        <v>0</v>
      </c>
      <c r="G149" s="82"/>
    </row>
    <row r="150" spans="1:7" ht="9" customHeight="1" x14ac:dyDescent="0.2">
      <c r="A150" s="34"/>
      <c r="B150" s="25"/>
      <c r="C150" s="34"/>
      <c r="D150" s="82"/>
      <c r="E150" s="26"/>
      <c r="F150" s="82"/>
      <c r="G150" s="82"/>
    </row>
    <row r="151" spans="1:7" ht="13.9" customHeight="1" x14ac:dyDescent="0.2">
      <c r="A151" s="34"/>
      <c r="B151" s="25" t="s">
        <v>12</v>
      </c>
      <c r="C151" s="34"/>
      <c r="D151" s="82"/>
      <c r="E151" s="26"/>
      <c r="F151" s="82"/>
      <c r="G151" s="82"/>
    </row>
    <row r="152" spans="1:7" ht="13.9" customHeight="1" x14ac:dyDescent="0.2">
      <c r="A152" s="34"/>
      <c r="B152" s="47" t="s">
        <v>123</v>
      </c>
      <c r="C152" s="34" t="s">
        <v>70</v>
      </c>
      <c r="D152" s="83"/>
      <c r="E152" s="26">
        <v>1600</v>
      </c>
      <c r="F152" s="82">
        <f t="shared" si="5"/>
        <v>0</v>
      </c>
      <c r="G152" s="82"/>
    </row>
    <row r="153" spans="1:7" ht="13.9" customHeight="1" x14ac:dyDescent="0.2">
      <c r="A153" s="34"/>
      <c r="B153" s="47" t="s">
        <v>124</v>
      </c>
      <c r="C153" s="34" t="s">
        <v>70</v>
      </c>
      <c r="D153" s="83"/>
      <c r="E153" s="26">
        <v>1700</v>
      </c>
      <c r="F153" s="82">
        <f t="shared" si="5"/>
        <v>0</v>
      </c>
      <c r="G153" s="82"/>
    </row>
    <row r="154" spans="1:7" ht="13.9" customHeight="1" x14ac:dyDescent="0.2">
      <c r="A154" s="34"/>
      <c r="B154" s="47" t="s">
        <v>191</v>
      </c>
      <c r="C154" s="34" t="s">
        <v>70</v>
      </c>
      <c r="D154" s="83"/>
      <c r="E154" s="26">
        <v>6500</v>
      </c>
      <c r="F154" s="82"/>
      <c r="G154" s="82"/>
    </row>
    <row r="155" spans="1:7" ht="13.9" customHeight="1" x14ac:dyDescent="0.2">
      <c r="A155" s="34"/>
      <c r="B155" s="47" t="s">
        <v>192</v>
      </c>
      <c r="C155" s="34" t="s">
        <v>20</v>
      </c>
      <c r="D155" s="83"/>
      <c r="E155" s="26">
        <v>20</v>
      </c>
      <c r="F155" s="82"/>
      <c r="G155" s="82"/>
    </row>
    <row r="156" spans="1:7" ht="13.9" customHeight="1" x14ac:dyDescent="0.2">
      <c r="A156" s="34"/>
      <c r="B156" s="47" t="s">
        <v>125</v>
      </c>
      <c r="C156" s="34" t="s">
        <v>46</v>
      </c>
      <c r="D156" s="83"/>
      <c r="E156" s="26">
        <v>80</v>
      </c>
      <c r="F156" s="82">
        <f t="shared" si="5"/>
        <v>0</v>
      </c>
      <c r="G156" s="82"/>
    </row>
    <row r="157" spans="1:7" ht="13.5" customHeight="1" x14ac:dyDescent="0.2">
      <c r="A157" s="34"/>
      <c r="B157" s="25" t="s">
        <v>15</v>
      </c>
      <c r="C157" s="34"/>
      <c r="D157" s="82"/>
      <c r="E157" s="26"/>
      <c r="F157" s="82">
        <f>SUM(F152:F156)</f>
        <v>0</v>
      </c>
      <c r="G157" s="82"/>
    </row>
    <row r="158" spans="1:7" ht="9" customHeight="1" x14ac:dyDescent="0.2">
      <c r="A158" s="34"/>
      <c r="B158" s="25"/>
      <c r="C158" s="34"/>
      <c r="D158" s="82"/>
      <c r="E158" s="26"/>
      <c r="F158" s="82"/>
      <c r="G158" s="82"/>
    </row>
    <row r="159" spans="1:7" ht="13.9" customHeight="1" x14ac:dyDescent="0.2">
      <c r="A159" s="34"/>
      <c r="B159" s="25" t="s">
        <v>56</v>
      </c>
      <c r="C159" s="34"/>
      <c r="D159" s="82"/>
      <c r="E159" s="26"/>
      <c r="F159" s="82"/>
      <c r="G159" s="82"/>
    </row>
    <row r="160" spans="1:7" ht="13.9" customHeight="1" x14ac:dyDescent="0.2">
      <c r="A160" s="34"/>
      <c r="B160" s="47" t="s">
        <v>119</v>
      </c>
      <c r="C160" s="34" t="s">
        <v>13</v>
      </c>
      <c r="D160" s="83"/>
      <c r="E160" s="26">
        <v>250</v>
      </c>
      <c r="F160" s="82">
        <f t="shared" si="5"/>
        <v>0</v>
      </c>
      <c r="G160" s="82"/>
    </row>
    <row r="161" spans="1:7" ht="13.9" customHeight="1" x14ac:dyDescent="0.2">
      <c r="A161" s="34"/>
      <c r="B161" s="47" t="s">
        <v>120</v>
      </c>
      <c r="C161" s="34" t="s">
        <v>13</v>
      </c>
      <c r="D161" s="83"/>
      <c r="E161" s="26">
        <v>210</v>
      </c>
      <c r="F161" s="82">
        <f t="shared" si="5"/>
        <v>0</v>
      </c>
      <c r="G161" s="82"/>
    </row>
    <row r="162" spans="1:7" ht="13.9" customHeight="1" x14ac:dyDescent="0.2">
      <c r="A162" s="34"/>
      <c r="B162" s="47" t="s">
        <v>226</v>
      </c>
      <c r="C162" s="34" t="s">
        <v>13</v>
      </c>
      <c r="D162" s="83"/>
      <c r="E162" s="26">
        <v>230</v>
      </c>
      <c r="F162" s="82">
        <f t="shared" si="5"/>
        <v>0</v>
      </c>
      <c r="G162" s="82"/>
    </row>
    <row r="163" spans="1:7" ht="13.9" customHeight="1" x14ac:dyDescent="0.2">
      <c r="A163" s="34"/>
      <c r="B163" s="47" t="s">
        <v>121</v>
      </c>
      <c r="C163" s="34" t="s">
        <v>13</v>
      </c>
      <c r="D163" s="83"/>
      <c r="E163" s="26">
        <v>300</v>
      </c>
      <c r="F163" s="82">
        <f t="shared" si="5"/>
        <v>0</v>
      </c>
      <c r="G163" s="82"/>
    </row>
    <row r="164" spans="1:7" ht="13.9" customHeight="1" x14ac:dyDescent="0.2">
      <c r="A164" s="34"/>
      <c r="B164" s="47" t="s">
        <v>122</v>
      </c>
      <c r="C164" s="34" t="s">
        <v>13</v>
      </c>
      <c r="D164" s="83"/>
      <c r="E164" s="26">
        <v>340</v>
      </c>
      <c r="F164" s="82">
        <f t="shared" si="5"/>
        <v>0</v>
      </c>
      <c r="G164" s="82"/>
    </row>
    <row r="165" spans="1:7" ht="13.9" customHeight="1" x14ac:dyDescent="0.2">
      <c r="A165" s="34"/>
      <c r="B165" s="47" t="s">
        <v>106</v>
      </c>
      <c r="C165" s="34" t="s">
        <v>13</v>
      </c>
      <c r="D165" s="83"/>
      <c r="E165" s="26">
        <v>350</v>
      </c>
      <c r="F165" s="82">
        <f t="shared" si="5"/>
        <v>0</v>
      </c>
      <c r="G165" s="82"/>
    </row>
    <row r="166" spans="1:7" ht="13.9" customHeight="1" x14ac:dyDescent="0.2">
      <c r="A166" s="34"/>
      <c r="B166" s="25" t="s">
        <v>16</v>
      </c>
      <c r="C166" s="25"/>
      <c r="D166" s="82"/>
      <c r="E166" s="26"/>
      <c r="F166" s="82">
        <f>SUM(F160:F165)</f>
        <v>0</v>
      </c>
      <c r="G166" s="82"/>
    </row>
    <row r="167" spans="1:7" ht="13.9" customHeight="1" x14ac:dyDescent="0.2">
      <c r="A167" s="34"/>
      <c r="B167" s="25"/>
      <c r="C167" s="25"/>
      <c r="D167" s="82"/>
      <c r="E167" s="26"/>
      <c r="F167" s="82"/>
      <c r="G167" s="82"/>
    </row>
    <row r="168" spans="1:7" ht="13.9" customHeight="1" x14ac:dyDescent="0.2">
      <c r="A168" s="34"/>
      <c r="B168" s="25" t="s">
        <v>21</v>
      </c>
      <c r="C168" s="25"/>
      <c r="D168" s="82"/>
      <c r="E168" s="26"/>
      <c r="F168" s="82"/>
      <c r="G168" s="82"/>
    </row>
    <row r="169" spans="1:7" ht="28.15" customHeight="1" x14ac:dyDescent="0.2">
      <c r="A169" s="34"/>
      <c r="B169" s="93" t="s">
        <v>22</v>
      </c>
      <c r="C169" s="25"/>
      <c r="D169" s="82"/>
      <c r="E169" s="26"/>
      <c r="F169" s="82"/>
      <c r="G169" s="82"/>
    </row>
    <row r="170" spans="1:7" ht="17.25" customHeight="1" x14ac:dyDescent="0.2">
      <c r="A170" s="34"/>
      <c r="B170" s="21" t="s">
        <v>118</v>
      </c>
      <c r="C170" s="34" t="s">
        <v>14</v>
      </c>
      <c r="D170" s="83"/>
      <c r="E170" s="26">
        <v>540</v>
      </c>
      <c r="F170" s="82">
        <f t="shared" si="5"/>
        <v>0</v>
      </c>
      <c r="G170" s="82"/>
    </row>
    <row r="171" spans="1:7" ht="13.9" customHeight="1" x14ac:dyDescent="0.2">
      <c r="A171" s="34"/>
      <c r="B171" s="22" t="s">
        <v>218</v>
      </c>
      <c r="C171" s="34"/>
      <c r="D171" s="82"/>
      <c r="E171" s="26"/>
      <c r="F171" s="82"/>
      <c r="G171" s="82"/>
    </row>
    <row r="172" spans="1:7" ht="13.9" customHeight="1" x14ac:dyDescent="0.2">
      <c r="A172" s="34"/>
      <c r="B172" s="23" t="s">
        <v>115</v>
      </c>
      <c r="C172" s="34" t="s">
        <v>14</v>
      </c>
      <c r="D172" s="83"/>
      <c r="E172" s="26">
        <v>210</v>
      </c>
      <c r="F172" s="82">
        <f t="shared" si="5"/>
        <v>0</v>
      </c>
      <c r="G172" s="82"/>
    </row>
    <row r="173" spans="1:7" ht="13.9" customHeight="1" x14ac:dyDescent="0.2">
      <c r="A173" s="34"/>
      <c r="B173" s="23" t="s">
        <v>116</v>
      </c>
      <c r="C173" s="34" t="s">
        <v>14</v>
      </c>
      <c r="D173" s="83"/>
      <c r="E173" s="26">
        <v>240</v>
      </c>
      <c r="F173" s="82">
        <f t="shared" si="5"/>
        <v>0</v>
      </c>
      <c r="G173" s="82"/>
    </row>
    <row r="174" spans="1:7" ht="13.9" customHeight="1" x14ac:dyDescent="0.2">
      <c r="A174" s="34"/>
      <c r="B174" s="23" t="s">
        <v>117</v>
      </c>
      <c r="C174" s="34" t="s">
        <v>14</v>
      </c>
      <c r="D174" s="83"/>
      <c r="E174" s="26">
        <v>280</v>
      </c>
      <c r="F174" s="82">
        <f t="shared" si="5"/>
        <v>0</v>
      </c>
      <c r="G174" s="82"/>
    </row>
    <row r="175" spans="1:7" ht="13.5" customHeight="1" x14ac:dyDescent="0.2">
      <c r="A175" s="34"/>
      <c r="B175" s="24" t="s">
        <v>114</v>
      </c>
      <c r="C175" s="34" t="s">
        <v>46</v>
      </c>
      <c r="D175" s="83"/>
      <c r="E175" s="26">
        <v>55</v>
      </c>
      <c r="F175" s="82">
        <f t="shared" si="5"/>
        <v>0</v>
      </c>
      <c r="G175" s="82"/>
    </row>
    <row r="176" spans="1:7" ht="13.5" customHeight="1" x14ac:dyDescent="0.2">
      <c r="A176" s="34"/>
      <c r="B176" s="24" t="s">
        <v>193</v>
      </c>
      <c r="C176" s="34" t="s">
        <v>187</v>
      </c>
      <c r="D176" s="83"/>
      <c r="E176" s="26">
        <v>500</v>
      </c>
      <c r="F176" s="82">
        <f t="shared" si="5"/>
        <v>0</v>
      </c>
      <c r="G176" s="82"/>
    </row>
    <row r="177" spans="1:7" ht="13.9" customHeight="1" x14ac:dyDescent="0.2">
      <c r="A177" s="34"/>
      <c r="B177" s="25" t="s">
        <v>128</v>
      </c>
      <c r="C177" s="25"/>
      <c r="D177" s="82"/>
      <c r="E177" s="26"/>
      <c r="F177" s="82">
        <f>SUM(F170:F176)</f>
        <v>0</v>
      </c>
      <c r="G177" s="82"/>
    </row>
    <row r="178" spans="1:7" x14ac:dyDescent="0.2">
      <c r="A178" s="34"/>
      <c r="B178" s="46"/>
      <c r="C178" s="25"/>
      <c r="D178" s="82"/>
      <c r="E178" s="26"/>
      <c r="F178" s="82"/>
      <c r="G178" s="82"/>
    </row>
    <row r="179" spans="1:7" ht="13.9" customHeight="1" x14ac:dyDescent="0.2">
      <c r="A179" s="27">
        <v>244</v>
      </c>
      <c r="B179" s="50" t="s">
        <v>24</v>
      </c>
      <c r="C179" s="25"/>
      <c r="D179" s="82"/>
      <c r="E179" s="26"/>
      <c r="F179" s="82"/>
      <c r="G179" s="82">
        <f>SUM(F180:F183)</f>
        <v>0</v>
      </c>
    </row>
    <row r="180" spans="1:7" ht="13.9" customHeight="1" x14ac:dyDescent="0.2">
      <c r="A180" s="34"/>
      <c r="B180" s="25" t="s">
        <v>111</v>
      </c>
      <c r="C180" s="34" t="s">
        <v>20</v>
      </c>
      <c r="D180" s="83"/>
      <c r="E180" s="26">
        <v>5400</v>
      </c>
      <c r="F180" s="82">
        <f t="shared" si="5"/>
        <v>0</v>
      </c>
      <c r="G180" s="82"/>
    </row>
    <row r="181" spans="1:7" ht="13.9" customHeight="1" x14ac:dyDescent="0.2">
      <c r="A181" s="34"/>
      <c r="B181" s="25" t="s">
        <v>112</v>
      </c>
      <c r="C181" s="34" t="s">
        <v>20</v>
      </c>
      <c r="D181" s="83"/>
      <c r="E181" s="26">
        <v>6500</v>
      </c>
      <c r="F181" s="82">
        <f t="shared" si="5"/>
        <v>0</v>
      </c>
      <c r="G181" s="82"/>
    </row>
    <row r="182" spans="1:7" ht="13.9" customHeight="1" x14ac:dyDescent="0.2">
      <c r="A182" s="34"/>
      <c r="B182" s="25" t="s">
        <v>194</v>
      </c>
      <c r="C182" s="34" t="s">
        <v>195</v>
      </c>
      <c r="D182" s="83"/>
      <c r="E182" s="26">
        <v>950</v>
      </c>
      <c r="F182" s="82"/>
      <c r="G182" s="82"/>
    </row>
    <row r="183" spans="1:7" ht="13.9" customHeight="1" x14ac:dyDescent="0.2">
      <c r="A183" s="34"/>
      <c r="B183" s="25" t="s">
        <v>113</v>
      </c>
      <c r="C183" s="34" t="s">
        <v>46</v>
      </c>
      <c r="D183" s="83"/>
      <c r="E183" s="26">
        <v>4500</v>
      </c>
      <c r="F183" s="82">
        <f t="shared" si="5"/>
        <v>0</v>
      </c>
      <c r="G183" s="82"/>
    </row>
    <row r="184" spans="1:7" ht="13.9" customHeight="1" x14ac:dyDescent="0.2">
      <c r="A184" s="34"/>
      <c r="B184" s="25"/>
      <c r="C184" s="25"/>
      <c r="D184" s="82"/>
      <c r="E184" s="26"/>
      <c r="F184" s="82"/>
      <c r="G184" s="82"/>
    </row>
    <row r="185" spans="1:7" ht="13.9" customHeight="1" x14ac:dyDescent="0.2">
      <c r="A185" s="27">
        <v>246</v>
      </c>
      <c r="B185" s="28" t="s">
        <v>23</v>
      </c>
      <c r="C185" s="25"/>
      <c r="D185" s="82"/>
      <c r="E185" s="26"/>
      <c r="F185" s="82"/>
      <c r="G185" s="82">
        <f>SUM(F186)</f>
        <v>0</v>
      </c>
    </row>
    <row r="186" spans="1:7" ht="13.9" customHeight="1" x14ac:dyDescent="0.2">
      <c r="A186" s="34"/>
      <c r="B186" s="25" t="s">
        <v>110</v>
      </c>
      <c r="C186" s="34" t="s">
        <v>17</v>
      </c>
      <c r="D186" s="83"/>
      <c r="E186" s="26">
        <v>15</v>
      </c>
      <c r="F186" s="82">
        <f t="shared" si="5"/>
        <v>0</v>
      </c>
      <c r="G186" s="82"/>
    </row>
    <row r="187" spans="1:7" ht="13.9" customHeight="1" x14ac:dyDescent="0.2">
      <c r="A187" s="34"/>
      <c r="B187" s="25"/>
      <c r="C187" s="25"/>
      <c r="D187" s="82"/>
      <c r="E187" s="26"/>
      <c r="F187" s="82"/>
      <c r="G187" s="82"/>
    </row>
    <row r="188" spans="1:7" ht="13.9" customHeight="1" x14ac:dyDescent="0.2">
      <c r="A188" s="27">
        <v>247</v>
      </c>
      <c r="B188" s="28" t="s">
        <v>43</v>
      </c>
      <c r="C188" s="25"/>
      <c r="D188" s="82"/>
      <c r="E188" s="26"/>
      <c r="F188" s="82"/>
      <c r="G188" s="82">
        <f>SUM(F189)</f>
        <v>0</v>
      </c>
    </row>
    <row r="189" spans="1:7" ht="13.9" customHeight="1" x14ac:dyDescent="0.2">
      <c r="A189" s="34"/>
      <c r="B189" s="25" t="s">
        <v>219</v>
      </c>
      <c r="C189" s="34" t="s">
        <v>14</v>
      </c>
      <c r="D189" s="83"/>
      <c r="E189" s="26">
        <v>250</v>
      </c>
      <c r="F189" s="82">
        <f t="shared" si="5"/>
        <v>0</v>
      </c>
      <c r="G189" s="82"/>
    </row>
    <row r="190" spans="1:7" ht="13.9" customHeight="1" x14ac:dyDescent="0.2">
      <c r="A190" s="34"/>
      <c r="B190" s="25"/>
      <c r="C190" s="25"/>
      <c r="D190" s="82"/>
      <c r="E190" s="26"/>
      <c r="F190" s="82"/>
      <c r="G190" s="82"/>
    </row>
    <row r="191" spans="1:7" x14ac:dyDescent="0.2">
      <c r="A191" s="51">
        <v>281</v>
      </c>
      <c r="B191" s="50" t="s">
        <v>11</v>
      </c>
      <c r="C191" s="25"/>
      <c r="D191" s="82"/>
      <c r="E191" s="26"/>
      <c r="F191" s="82"/>
      <c r="G191" s="82">
        <f>SUM(F193:F195)</f>
        <v>0</v>
      </c>
    </row>
    <row r="192" spans="1:7" x14ac:dyDescent="0.2">
      <c r="A192" s="51"/>
      <c r="B192" s="46" t="s">
        <v>30</v>
      </c>
      <c r="C192" s="25"/>
      <c r="D192" s="82"/>
      <c r="E192" s="26"/>
      <c r="F192" s="82"/>
      <c r="G192" s="82"/>
    </row>
    <row r="193" spans="1:7" ht="13.9" customHeight="1" x14ac:dyDescent="0.2">
      <c r="A193" s="34"/>
      <c r="B193" s="47" t="s">
        <v>108</v>
      </c>
      <c r="C193" s="91" t="s">
        <v>46</v>
      </c>
      <c r="D193" s="83"/>
      <c r="E193" s="26">
        <v>245</v>
      </c>
      <c r="F193" s="82">
        <f t="shared" si="5"/>
        <v>0</v>
      </c>
      <c r="G193" s="82"/>
    </row>
    <row r="194" spans="1:7" ht="13.9" customHeight="1" x14ac:dyDescent="0.2">
      <c r="A194" s="34"/>
      <c r="B194" s="47" t="s">
        <v>220</v>
      </c>
      <c r="C194" s="91" t="s">
        <v>46</v>
      </c>
      <c r="D194" s="83"/>
      <c r="E194" s="26">
        <v>400</v>
      </c>
      <c r="F194" s="82">
        <f t="shared" si="5"/>
        <v>0</v>
      </c>
      <c r="G194" s="82"/>
    </row>
    <row r="195" spans="1:7" ht="13.9" customHeight="1" x14ac:dyDescent="0.2">
      <c r="A195" s="34"/>
      <c r="B195" s="47" t="s">
        <v>109</v>
      </c>
      <c r="C195" s="91" t="s">
        <v>20</v>
      </c>
      <c r="D195" s="83"/>
      <c r="E195" s="26">
        <v>1000</v>
      </c>
      <c r="F195" s="82">
        <f t="shared" si="5"/>
        <v>0</v>
      </c>
      <c r="G195" s="82"/>
    </row>
    <row r="196" spans="1:7" ht="13.9" customHeight="1" x14ac:dyDescent="0.2">
      <c r="A196" s="34"/>
      <c r="B196" s="25"/>
      <c r="C196" s="25"/>
      <c r="D196" s="82"/>
      <c r="E196" s="26"/>
      <c r="F196" s="82"/>
      <c r="G196" s="82"/>
    </row>
    <row r="197" spans="1:7" ht="13.9" customHeight="1" x14ac:dyDescent="0.2">
      <c r="A197" s="32">
        <v>321</v>
      </c>
      <c r="B197" s="28" t="s">
        <v>29</v>
      </c>
      <c r="C197" s="25"/>
      <c r="D197" s="82"/>
      <c r="E197" s="26"/>
      <c r="F197" s="82"/>
      <c r="G197" s="82">
        <f>SUM(F198)</f>
        <v>0</v>
      </c>
    </row>
    <row r="198" spans="1:7" ht="13.9" customHeight="1" x14ac:dyDescent="0.2">
      <c r="A198" s="34"/>
      <c r="B198" s="47" t="s">
        <v>107</v>
      </c>
      <c r="C198" s="34" t="s">
        <v>20</v>
      </c>
      <c r="D198" s="83"/>
      <c r="E198" s="26">
        <v>2500</v>
      </c>
      <c r="F198" s="82">
        <f t="shared" si="5"/>
        <v>0</v>
      </c>
      <c r="G198" s="82"/>
    </row>
    <row r="199" spans="1:7" ht="13.9" customHeight="1" thickBot="1" x14ac:dyDescent="0.25">
      <c r="A199" s="94"/>
      <c r="B199" s="95"/>
      <c r="C199" s="95"/>
      <c r="D199" s="96"/>
      <c r="E199" s="61"/>
      <c r="F199" s="96"/>
      <c r="G199" s="96"/>
    </row>
    <row r="200" spans="1:7" ht="18" customHeight="1" thickBot="1" x14ac:dyDescent="0.25">
      <c r="A200" s="97"/>
      <c r="B200" s="62" t="s">
        <v>31</v>
      </c>
      <c r="C200" s="62"/>
      <c r="D200" s="63"/>
      <c r="E200" s="64"/>
      <c r="F200" s="65"/>
      <c r="G200" s="66">
        <f>SUM(G4:G198)</f>
        <v>0</v>
      </c>
    </row>
    <row r="201" spans="1:7" ht="13.9" customHeight="1" x14ac:dyDescent="0.2">
      <c r="A201" s="34"/>
      <c r="B201" s="25"/>
      <c r="C201" s="25"/>
      <c r="D201" s="25"/>
      <c r="E201" s="52"/>
      <c r="F201" s="82"/>
      <c r="G201" s="81"/>
    </row>
    <row r="202" spans="1:7" ht="13.9" customHeight="1" x14ac:dyDescent="0.2">
      <c r="A202" s="34"/>
      <c r="B202" s="25" t="s">
        <v>32</v>
      </c>
      <c r="C202" s="34" t="s">
        <v>45</v>
      </c>
      <c r="D202" s="83"/>
      <c r="E202" s="98">
        <v>0.1</v>
      </c>
      <c r="F202" s="82"/>
      <c r="G202" s="82">
        <f>ROUND(G200*E202,-2)</f>
        <v>0</v>
      </c>
    </row>
    <row r="203" spans="1:7" ht="13.9" customHeight="1" x14ac:dyDescent="0.2">
      <c r="A203" s="34"/>
      <c r="B203" s="25"/>
      <c r="C203" s="25"/>
      <c r="D203" s="25"/>
      <c r="E203" s="53"/>
      <c r="F203" s="82"/>
      <c r="G203" s="82"/>
    </row>
    <row r="204" spans="1:7" ht="13.9" customHeight="1" x14ac:dyDescent="0.2">
      <c r="A204" s="34"/>
      <c r="B204" s="25" t="s">
        <v>37</v>
      </c>
      <c r="C204" s="34" t="s">
        <v>45</v>
      </c>
      <c r="D204" s="83"/>
      <c r="E204" s="98">
        <v>0.2</v>
      </c>
      <c r="F204" s="82"/>
      <c r="G204" s="82">
        <f>ROUND((G200+G202)*E204,-2)</f>
        <v>0</v>
      </c>
    </row>
    <row r="205" spans="1:7" ht="13.9" customHeight="1" x14ac:dyDescent="0.2">
      <c r="A205" s="34"/>
      <c r="B205" s="25"/>
      <c r="C205" s="25"/>
      <c r="D205" s="25"/>
      <c r="E205" s="52"/>
      <c r="F205" s="82"/>
      <c r="G205" s="82"/>
    </row>
    <row r="206" spans="1:7" ht="28.15" customHeight="1" x14ac:dyDescent="0.2">
      <c r="A206" s="34"/>
      <c r="B206" s="46" t="s">
        <v>229</v>
      </c>
      <c r="C206" s="25"/>
      <c r="D206" s="25"/>
      <c r="E206" s="54">
        <v>7.6999999999999999E-2</v>
      </c>
      <c r="F206" s="82"/>
      <c r="G206" s="99">
        <f>ROUND((G200+G202+G204)*E206,-2)</f>
        <v>0</v>
      </c>
    </row>
    <row r="207" spans="1:7" x14ac:dyDescent="0.2">
      <c r="A207" s="34"/>
      <c r="B207" s="25"/>
      <c r="C207" s="25"/>
      <c r="D207" s="25"/>
      <c r="E207" s="52"/>
      <c r="F207" s="82"/>
      <c r="G207" s="82"/>
    </row>
    <row r="208" spans="1:7" ht="13.5" thickBot="1" x14ac:dyDescent="0.25">
      <c r="A208" s="94"/>
      <c r="B208" s="95"/>
      <c r="C208" s="95"/>
      <c r="D208" s="95"/>
      <c r="E208" s="56"/>
      <c r="F208" s="100"/>
      <c r="G208" s="100"/>
    </row>
    <row r="209" spans="1:7" ht="21" customHeight="1" thickBot="1" x14ac:dyDescent="0.25">
      <c r="A209" s="101"/>
      <c r="B209" s="18" t="s">
        <v>33</v>
      </c>
      <c r="C209" s="19"/>
      <c r="D209" s="19"/>
      <c r="E209" s="20"/>
      <c r="F209" s="67"/>
      <c r="G209" s="68">
        <f>ROUND((G200+G202+G204+G206),-3)</f>
        <v>0</v>
      </c>
    </row>
    <row r="210" spans="1:7" ht="13.9" customHeight="1" x14ac:dyDescent="0.2">
      <c r="A210" s="79"/>
      <c r="B210" s="57"/>
      <c r="C210" s="80"/>
      <c r="D210" s="80"/>
      <c r="E210" s="58"/>
      <c r="F210" s="81"/>
      <c r="G210" s="69"/>
    </row>
    <row r="211" spans="1:7" ht="13.9" customHeight="1" x14ac:dyDescent="0.2">
      <c r="A211" s="34"/>
      <c r="B211" s="25"/>
      <c r="C211" s="25"/>
      <c r="D211" s="25"/>
      <c r="E211" s="52"/>
      <c r="F211" s="82"/>
      <c r="G211" s="82"/>
    </row>
    <row r="212" spans="1:7" ht="13.9" customHeight="1" x14ac:dyDescent="0.2">
      <c r="A212" s="55" t="s">
        <v>34</v>
      </c>
      <c r="B212" s="25"/>
      <c r="C212" s="25"/>
      <c r="D212" s="25"/>
      <c r="E212" s="52"/>
      <c r="F212" s="82"/>
      <c r="G212" s="82"/>
    </row>
    <row r="213" spans="1:7" ht="13.9" customHeight="1" x14ac:dyDescent="0.2">
      <c r="A213" s="34"/>
      <c r="B213" s="25"/>
      <c r="C213" s="34"/>
      <c r="D213" s="25"/>
      <c r="E213" s="53"/>
      <c r="F213" s="82"/>
      <c r="G213" s="82"/>
    </row>
    <row r="214" spans="1:7" ht="13.9" customHeight="1" x14ac:dyDescent="0.2">
      <c r="A214" s="34">
        <v>111</v>
      </c>
      <c r="B214" s="25" t="s">
        <v>60</v>
      </c>
      <c r="C214" s="34"/>
      <c r="D214" s="25"/>
      <c r="E214" s="53"/>
      <c r="F214" s="82"/>
      <c r="G214" s="82">
        <f>G4</f>
        <v>0</v>
      </c>
    </row>
    <row r="215" spans="1:7" ht="13.9" customHeight="1" x14ac:dyDescent="0.2">
      <c r="A215" s="34"/>
      <c r="B215" s="25"/>
      <c r="C215" s="34"/>
      <c r="D215" s="25"/>
      <c r="E215" s="53"/>
      <c r="F215" s="82"/>
      <c r="G215" s="82"/>
    </row>
    <row r="216" spans="1:7" ht="13.9" customHeight="1" x14ac:dyDescent="0.2">
      <c r="A216" s="34">
        <v>112</v>
      </c>
      <c r="B216" s="25" t="s">
        <v>44</v>
      </c>
      <c r="C216" s="34"/>
      <c r="D216" s="25"/>
      <c r="E216" s="53"/>
      <c r="F216" s="82"/>
      <c r="G216" s="82">
        <f>G7</f>
        <v>0</v>
      </c>
    </row>
    <row r="217" spans="1:7" ht="13.9" customHeight="1" x14ac:dyDescent="0.2">
      <c r="A217" s="34"/>
      <c r="B217" s="25"/>
      <c r="C217" s="34"/>
      <c r="D217" s="25"/>
      <c r="E217" s="53"/>
      <c r="F217" s="82"/>
      <c r="G217" s="82"/>
    </row>
    <row r="218" spans="1:7" ht="13.9" customHeight="1" x14ac:dyDescent="0.2">
      <c r="A218" s="34">
        <v>113</v>
      </c>
      <c r="B218" s="25" t="s">
        <v>2</v>
      </c>
      <c r="C218" s="34"/>
      <c r="D218" s="25"/>
      <c r="E218" s="53"/>
      <c r="F218" s="82"/>
      <c r="G218" s="82">
        <f>G10</f>
        <v>0</v>
      </c>
    </row>
    <row r="219" spans="1:7" ht="13.9" customHeight="1" x14ac:dyDescent="0.2">
      <c r="A219" s="34"/>
      <c r="B219" s="25"/>
      <c r="C219" s="34"/>
      <c r="D219" s="25"/>
      <c r="E219" s="53"/>
      <c r="F219" s="82"/>
      <c r="G219" s="82"/>
    </row>
    <row r="220" spans="1:7" ht="13.9" customHeight="1" x14ac:dyDescent="0.2">
      <c r="A220" s="34">
        <v>114</v>
      </c>
      <c r="B220" s="25" t="s">
        <v>47</v>
      </c>
      <c r="C220" s="34"/>
      <c r="D220" s="25"/>
      <c r="E220" s="53"/>
      <c r="F220" s="82"/>
      <c r="G220" s="82">
        <f>G16</f>
        <v>0</v>
      </c>
    </row>
    <row r="221" spans="1:7" ht="13.9" customHeight="1" x14ac:dyDescent="0.2">
      <c r="A221" s="34"/>
      <c r="B221" s="25"/>
      <c r="C221" s="34"/>
      <c r="D221" s="25"/>
      <c r="E221" s="53"/>
      <c r="F221" s="82"/>
      <c r="G221" s="82"/>
    </row>
    <row r="222" spans="1:7" ht="13.9" customHeight="1" x14ac:dyDescent="0.2">
      <c r="A222" s="34">
        <v>117</v>
      </c>
      <c r="B222" s="25" t="s">
        <v>48</v>
      </c>
      <c r="C222" s="34"/>
      <c r="D222" s="25"/>
      <c r="E222" s="53"/>
      <c r="F222" s="82"/>
      <c r="G222" s="82">
        <f>G22</f>
        <v>0</v>
      </c>
    </row>
    <row r="223" spans="1:7" ht="13.9" customHeight="1" x14ac:dyDescent="0.2">
      <c r="A223" s="34"/>
      <c r="B223" s="25"/>
      <c r="C223" s="34"/>
      <c r="D223" s="25"/>
      <c r="E223" s="53"/>
      <c r="F223" s="82"/>
      <c r="G223" s="82"/>
    </row>
    <row r="224" spans="1:7" ht="13.9" customHeight="1" x14ac:dyDescent="0.2">
      <c r="A224" s="34">
        <v>124</v>
      </c>
      <c r="B224" s="88" t="s">
        <v>75</v>
      </c>
      <c r="C224" s="34"/>
      <c r="D224" s="25"/>
      <c r="E224" s="53"/>
      <c r="F224" s="82"/>
      <c r="G224" s="82">
        <f>G33</f>
        <v>0</v>
      </c>
    </row>
    <row r="225" spans="1:7" ht="13.9" customHeight="1" x14ac:dyDescent="0.2">
      <c r="A225" s="34"/>
      <c r="B225" s="25"/>
      <c r="C225" s="34"/>
      <c r="D225" s="25"/>
      <c r="E225" s="53"/>
      <c r="F225" s="82"/>
      <c r="G225" s="82"/>
    </row>
    <row r="226" spans="1:7" ht="13.9" customHeight="1" x14ac:dyDescent="0.2">
      <c r="A226" s="34">
        <v>131</v>
      </c>
      <c r="B226" s="25" t="s">
        <v>51</v>
      </c>
      <c r="C226" s="34"/>
      <c r="D226" s="25"/>
      <c r="E226" s="53"/>
      <c r="F226" s="82"/>
      <c r="G226" s="82">
        <f>G36</f>
        <v>0</v>
      </c>
    </row>
    <row r="227" spans="1:7" ht="13.9" customHeight="1" x14ac:dyDescent="0.2">
      <c r="A227" s="34"/>
      <c r="B227" s="25"/>
      <c r="C227" s="34"/>
      <c r="D227" s="25"/>
      <c r="E227" s="53"/>
      <c r="F227" s="82"/>
      <c r="G227" s="82"/>
    </row>
    <row r="228" spans="1:7" ht="13.9" customHeight="1" x14ac:dyDescent="0.2">
      <c r="A228" s="34">
        <v>132</v>
      </c>
      <c r="B228" s="25" t="s">
        <v>52</v>
      </c>
      <c r="C228" s="34"/>
      <c r="D228" s="25"/>
      <c r="E228" s="53"/>
      <c r="F228" s="82"/>
      <c r="G228" s="82">
        <f>G54</f>
        <v>0</v>
      </c>
    </row>
    <row r="229" spans="1:7" ht="13.9" customHeight="1" x14ac:dyDescent="0.2">
      <c r="A229" s="34"/>
      <c r="B229" s="25"/>
      <c r="C229" s="34"/>
      <c r="D229" s="25"/>
      <c r="E229" s="53"/>
      <c r="F229" s="82"/>
      <c r="G229" s="82"/>
    </row>
    <row r="230" spans="1:7" ht="13.9" customHeight="1" x14ac:dyDescent="0.2">
      <c r="A230" s="34">
        <v>133</v>
      </c>
      <c r="B230" s="29" t="s">
        <v>97</v>
      </c>
      <c r="C230" s="34"/>
      <c r="D230" s="25"/>
      <c r="E230" s="53"/>
      <c r="F230" s="82"/>
      <c r="G230" s="82">
        <f>G63</f>
        <v>0</v>
      </c>
    </row>
    <row r="231" spans="1:7" ht="13.9" customHeight="1" x14ac:dyDescent="0.2">
      <c r="A231" s="34"/>
      <c r="B231" s="25"/>
      <c r="C231" s="34"/>
      <c r="D231" s="25"/>
      <c r="E231" s="53"/>
      <c r="F231" s="82"/>
      <c r="G231" s="82"/>
    </row>
    <row r="232" spans="1:7" ht="13.9" customHeight="1" x14ac:dyDescent="0.2">
      <c r="A232" s="34">
        <v>151</v>
      </c>
      <c r="B232" s="29" t="s">
        <v>79</v>
      </c>
      <c r="C232" s="34"/>
      <c r="D232" s="25"/>
      <c r="E232" s="53"/>
      <c r="F232" s="82"/>
      <c r="G232" s="82">
        <f>G66</f>
        <v>0</v>
      </c>
    </row>
    <row r="233" spans="1:7" ht="13.9" customHeight="1" x14ac:dyDescent="0.2">
      <c r="A233" s="34"/>
      <c r="B233" s="25"/>
      <c r="C233" s="25"/>
      <c r="D233" s="25"/>
      <c r="E233" s="52"/>
      <c r="F233" s="82"/>
      <c r="G233" s="82"/>
    </row>
    <row r="234" spans="1:7" ht="13.9" customHeight="1" x14ac:dyDescent="0.2">
      <c r="A234" s="34">
        <v>162</v>
      </c>
      <c r="B234" s="25" t="s">
        <v>3</v>
      </c>
      <c r="C234" s="25"/>
      <c r="D234" s="25"/>
      <c r="E234" s="52"/>
      <c r="F234" s="82"/>
      <c r="G234" s="82">
        <f>G69</f>
        <v>0</v>
      </c>
    </row>
    <row r="235" spans="1:7" ht="13.9" customHeight="1" x14ac:dyDescent="0.2">
      <c r="A235" s="34"/>
      <c r="B235" s="25"/>
      <c r="C235" s="25"/>
      <c r="D235" s="25"/>
      <c r="E235" s="52"/>
      <c r="F235" s="82"/>
      <c r="G235" s="82"/>
    </row>
    <row r="236" spans="1:7" ht="13.9" customHeight="1" x14ac:dyDescent="0.2">
      <c r="A236" s="34">
        <v>164</v>
      </c>
      <c r="B236" s="25" t="s">
        <v>28</v>
      </c>
      <c r="C236" s="25"/>
      <c r="D236" s="25"/>
      <c r="E236" s="52"/>
      <c r="F236" s="82"/>
      <c r="G236" s="82">
        <f>G72</f>
        <v>0</v>
      </c>
    </row>
    <row r="237" spans="1:7" ht="13.9" customHeight="1" x14ac:dyDescent="0.2">
      <c r="A237" s="34"/>
      <c r="B237" s="25"/>
      <c r="C237" s="25"/>
      <c r="D237" s="25"/>
      <c r="E237" s="52"/>
      <c r="F237" s="82"/>
      <c r="G237" s="82"/>
    </row>
    <row r="238" spans="1:7" ht="13.9" customHeight="1" x14ac:dyDescent="0.2">
      <c r="A238" s="34">
        <v>171</v>
      </c>
      <c r="B238" s="25" t="s">
        <v>36</v>
      </c>
      <c r="C238" s="25"/>
      <c r="D238" s="25"/>
      <c r="E238" s="52"/>
      <c r="F238" s="82"/>
      <c r="G238" s="82">
        <f>G77</f>
        <v>0</v>
      </c>
    </row>
    <row r="239" spans="1:7" ht="13.9" customHeight="1" x14ac:dyDescent="0.2">
      <c r="A239" s="34"/>
      <c r="B239" s="25"/>
      <c r="C239" s="25"/>
      <c r="D239" s="25"/>
      <c r="E239" s="52"/>
      <c r="F239" s="82"/>
      <c r="G239" s="82"/>
    </row>
    <row r="240" spans="1:7" ht="13.9" customHeight="1" x14ac:dyDescent="0.2">
      <c r="A240" s="34">
        <v>172</v>
      </c>
      <c r="B240" s="25" t="s">
        <v>4</v>
      </c>
      <c r="C240" s="25"/>
      <c r="D240" s="25"/>
      <c r="E240" s="52"/>
      <c r="F240" s="82"/>
      <c r="G240" s="82">
        <f>G85</f>
        <v>0</v>
      </c>
    </row>
    <row r="241" spans="1:7" ht="13.9" customHeight="1" x14ac:dyDescent="0.2">
      <c r="A241" s="34"/>
      <c r="B241" s="25"/>
      <c r="C241" s="25"/>
      <c r="D241" s="25"/>
      <c r="E241" s="52"/>
      <c r="F241" s="82"/>
      <c r="G241" s="82"/>
    </row>
    <row r="242" spans="1:7" ht="13.9" customHeight="1" x14ac:dyDescent="0.2">
      <c r="A242" s="34">
        <v>211</v>
      </c>
      <c r="B242" s="25" t="s">
        <v>69</v>
      </c>
      <c r="C242" s="25"/>
      <c r="D242" s="25"/>
      <c r="E242" s="52"/>
      <c r="F242" s="82"/>
      <c r="G242" s="82">
        <f>G90</f>
        <v>0</v>
      </c>
    </row>
    <row r="243" spans="1:7" ht="13.9" customHeight="1" x14ac:dyDescent="0.2">
      <c r="A243" s="34"/>
      <c r="B243" s="25"/>
      <c r="C243" s="25"/>
      <c r="D243" s="25"/>
      <c r="E243" s="52"/>
      <c r="F243" s="82"/>
      <c r="G243" s="82"/>
    </row>
    <row r="244" spans="1:7" ht="13.9" customHeight="1" x14ac:dyDescent="0.2">
      <c r="A244" s="34">
        <v>213</v>
      </c>
      <c r="B244" s="25" t="s">
        <v>5</v>
      </c>
      <c r="C244" s="25"/>
      <c r="D244" s="25"/>
      <c r="E244" s="52"/>
      <c r="F244" s="82"/>
      <c r="G244" s="82">
        <f>G114</f>
        <v>0</v>
      </c>
    </row>
    <row r="245" spans="1:7" ht="13.9" customHeight="1" x14ac:dyDescent="0.2">
      <c r="A245" s="34"/>
      <c r="B245" s="25"/>
      <c r="C245" s="25"/>
      <c r="D245" s="25"/>
      <c r="E245" s="52"/>
      <c r="F245" s="82"/>
      <c r="G245" s="82"/>
    </row>
    <row r="246" spans="1:7" ht="13.9" customHeight="1" x14ac:dyDescent="0.2">
      <c r="A246" s="34">
        <v>221</v>
      </c>
      <c r="B246" s="25" t="s">
        <v>54</v>
      </c>
      <c r="C246" s="25"/>
      <c r="D246" s="25"/>
      <c r="E246" s="52"/>
      <c r="F246" s="82"/>
      <c r="G246" s="82">
        <f>G120</f>
        <v>0</v>
      </c>
    </row>
    <row r="247" spans="1:7" ht="13.9" customHeight="1" x14ac:dyDescent="0.2">
      <c r="A247" s="34"/>
      <c r="B247" s="25"/>
      <c r="C247" s="25"/>
      <c r="D247" s="25"/>
      <c r="E247" s="52"/>
      <c r="F247" s="82"/>
      <c r="G247" s="82"/>
    </row>
    <row r="248" spans="1:7" ht="13.9" customHeight="1" x14ac:dyDescent="0.2">
      <c r="A248" s="34">
        <v>222</v>
      </c>
      <c r="B248" s="25" t="s">
        <v>6</v>
      </c>
      <c r="C248" s="25"/>
      <c r="D248" s="25"/>
      <c r="E248" s="52"/>
      <c r="F248" s="82"/>
      <c r="G248" s="82">
        <f>G123</f>
        <v>0</v>
      </c>
    </row>
    <row r="249" spans="1:7" ht="13.9" customHeight="1" x14ac:dyDescent="0.2">
      <c r="A249" s="34"/>
      <c r="B249" s="25"/>
      <c r="C249" s="25"/>
      <c r="D249" s="25"/>
      <c r="E249" s="52"/>
      <c r="F249" s="82"/>
      <c r="G249" s="82"/>
    </row>
    <row r="250" spans="1:7" ht="13.9" customHeight="1" x14ac:dyDescent="0.2">
      <c r="A250" s="34">
        <v>223</v>
      </c>
      <c r="B250" s="25" t="s">
        <v>7</v>
      </c>
      <c r="C250" s="25"/>
      <c r="D250" s="25"/>
      <c r="E250" s="52"/>
      <c r="F250" s="82"/>
      <c r="G250" s="82">
        <f>G127</f>
        <v>0</v>
      </c>
    </row>
    <row r="251" spans="1:7" ht="13.9" customHeight="1" x14ac:dyDescent="0.2">
      <c r="A251" s="34"/>
      <c r="B251" s="25"/>
      <c r="C251" s="25"/>
      <c r="D251" s="25"/>
      <c r="E251" s="52"/>
      <c r="F251" s="82"/>
      <c r="G251" s="82"/>
    </row>
    <row r="252" spans="1:7" ht="13.9" customHeight="1" x14ac:dyDescent="0.2">
      <c r="A252" s="34">
        <v>237</v>
      </c>
      <c r="B252" s="25" t="s">
        <v>8</v>
      </c>
      <c r="C252" s="25"/>
      <c r="D252" s="25"/>
      <c r="E252" s="52"/>
      <c r="F252" s="82"/>
      <c r="G252" s="82">
        <f>G130</f>
        <v>0</v>
      </c>
    </row>
    <row r="253" spans="1:7" ht="13.9" customHeight="1" x14ac:dyDescent="0.2">
      <c r="A253" s="34"/>
      <c r="B253" s="25"/>
      <c r="C253" s="25"/>
      <c r="D253" s="25"/>
      <c r="E253" s="52"/>
      <c r="F253" s="82"/>
      <c r="G253" s="82"/>
    </row>
    <row r="254" spans="1:7" ht="13.9" customHeight="1" x14ac:dyDescent="0.2">
      <c r="A254" s="34">
        <v>241</v>
      </c>
      <c r="B254" s="25" t="s">
        <v>9</v>
      </c>
      <c r="C254" s="25"/>
      <c r="D254" s="25"/>
      <c r="E254" s="52"/>
      <c r="F254" s="82"/>
      <c r="G254" s="82">
        <f>SUM(F255:F259)</f>
        <v>0</v>
      </c>
    </row>
    <row r="255" spans="1:7" ht="13.9" customHeight="1" x14ac:dyDescent="0.2">
      <c r="A255" s="34"/>
      <c r="B255" s="25" t="s">
        <v>55</v>
      </c>
      <c r="C255" s="25"/>
      <c r="D255" s="25"/>
      <c r="E255" s="52"/>
      <c r="F255" s="82">
        <f>F143</f>
        <v>0</v>
      </c>
      <c r="G255" s="82"/>
    </row>
    <row r="256" spans="1:7" ht="13.9" customHeight="1" x14ac:dyDescent="0.2">
      <c r="A256" s="34"/>
      <c r="B256" s="25" t="s">
        <v>18</v>
      </c>
      <c r="C256" s="25"/>
      <c r="D256" s="25"/>
      <c r="E256" s="52"/>
      <c r="F256" s="82">
        <f>F149</f>
        <v>0</v>
      </c>
      <c r="G256" s="82"/>
    </row>
    <row r="257" spans="1:7" ht="13.9" customHeight="1" x14ac:dyDescent="0.2">
      <c r="A257" s="34"/>
      <c r="B257" s="25" t="s">
        <v>12</v>
      </c>
      <c r="C257" s="25"/>
      <c r="D257" s="25"/>
      <c r="E257" s="52"/>
      <c r="F257" s="82">
        <f>F157</f>
        <v>0</v>
      </c>
      <c r="G257" s="82"/>
    </row>
    <row r="258" spans="1:7" ht="13.9" customHeight="1" x14ac:dyDescent="0.2">
      <c r="A258" s="34"/>
      <c r="B258" s="25" t="s">
        <v>56</v>
      </c>
      <c r="C258" s="25"/>
      <c r="D258" s="25"/>
      <c r="E258" s="52"/>
      <c r="F258" s="82">
        <f>F166</f>
        <v>0</v>
      </c>
      <c r="G258" s="82"/>
    </row>
    <row r="259" spans="1:7" ht="28.15" customHeight="1" x14ac:dyDescent="0.2">
      <c r="A259" s="34"/>
      <c r="B259" s="46" t="s">
        <v>57</v>
      </c>
      <c r="C259" s="25"/>
      <c r="D259" s="25"/>
      <c r="E259" s="52"/>
      <c r="F259" s="102">
        <f>F177</f>
        <v>0</v>
      </c>
      <c r="G259" s="82"/>
    </row>
    <row r="260" spans="1:7" ht="13.9" customHeight="1" x14ac:dyDescent="0.2">
      <c r="A260" s="34"/>
      <c r="B260" s="25"/>
      <c r="C260" s="25"/>
      <c r="D260" s="25"/>
      <c r="E260" s="52"/>
      <c r="F260" s="82"/>
      <c r="G260" s="82"/>
    </row>
    <row r="261" spans="1:7" ht="13.9" customHeight="1" x14ac:dyDescent="0.2">
      <c r="A261" s="34">
        <v>244</v>
      </c>
      <c r="B261" s="25" t="s">
        <v>24</v>
      </c>
      <c r="C261" s="25"/>
      <c r="D261" s="25"/>
      <c r="E261" s="52"/>
      <c r="F261" s="82"/>
      <c r="G261" s="82">
        <f>G179</f>
        <v>0</v>
      </c>
    </row>
    <row r="262" spans="1:7" ht="13.9" customHeight="1" x14ac:dyDescent="0.2">
      <c r="A262" s="34"/>
      <c r="B262" s="25"/>
      <c r="C262" s="25"/>
      <c r="D262" s="25"/>
      <c r="E262" s="52"/>
      <c r="F262" s="82"/>
      <c r="G262" s="82"/>
    </row>
    <row r="263" spans="1:7" ht="13.9" customHeight="1" x14ac:dyDescent="0.2">
      <c r="A263" s="34">
        <v>246</v>
      </c>
      <c r="B263" s="25" t="s">
        <v>23</v>
      </c>
      <c r="C263" s="25"/>
      <c r="D263" s="25"/>
      <c r="E263" s="52"/>
      <c r="F263" s="82"/>
      <c r="G263" s="82">
        <f>G185</f>
        <v>0</v>
      </c>
    </row>
    <row r="264" spans="1:7" ht="13.9" customHeight="1" x14ac:dyDescent="0.2">
      <c r="A264" s="34"/>
      <c r="B264" s="25"/>
      <c r="C264" s="25"/>
      <c r="D264" s="25"/>
      <c r="E264" s="52"/>
      <c r="F264" s="82"/>
      <c r="G264" s="82"/>
    </row>
    <row r="265" spans="1:7" ht="13.9" customHeight="1" x14ac:dyDescent="0.2">
      <c r="A265" s="34">
        <v>247</v>
      </c>
      <c r="B265" s="25" t="s">
        <v>10</v>
      </c>
      <c r="C265" s="25"/>
      <c r="D265" s="25"/>
      <c r="E265" s="52"/>
      <c r="F265" s="82"/>
      <c r="G265" s="82">
        <f>G188</f>
        <v>0</v>
      </c>
    </row>
    <row r="266" spans="1:7" ht="13.9" customHeight="1" x14ac:dyDescent="0.2">
      <c r="A266" s="34"/>
      <c r="B266" s="25" t="s">
        <v>38</v>
      </c>
      <c r="C266" s="25"/>
      <c r="D266" s="25"/>
      <c r="E266" s="52"/>
      <c r="F266" s="82"/>
      <c r="G266" s="82"/>
    </row>
    <row r="267" spans="1:7" ht="13.9" customHeight="1" x14ac:dyDescent="0.2">
      <c r="A267" s="34">
        <v>281</v>
      </c>
      <c r="B267" s="25" t="s">
        <v>11</v>
      </c>
      <c r="C267" s="25"/>
      <c r="D267" s="25"/>
      <c r="E267" s="52"/>
      <c r="F267" s="82"/>
      <c r="G267" s="82">
        <f>G191</f>
        <v>0</v>
      </c>
    </row>
    <row r="268" spans="1:7" ht="13.9" customHeight="1" x14ac:dyDescent="0.2">
      <c r="A268" s="34"/>
      <c r="B268" s="25"/>
      <c r="C268" s="25"/>
      <c r="D268" s="25"/>
      <c r="E268" s="52"/>
      <c r="F268" s="82"/>
      <c r="G268" s="82"/>
    </row>
    <row r="269" spans="1:7" ht="13.9" customHeight="1" x14ac:dyDescent="0.2">
      <c r="A269" s="34">
        <v>321</v>
      </c>
      <c r="B269" s="25" t="s">
        <v>29</v>
      </c>
      <c r="C269" s="25"/>
      <c r="D269" s="25"/>
      <c r="E269" s="52"/>
      <c r="F269" s="82"/>
      <c r="G269" s="82">
        <f>G197</f>
        <v>0</v>
      </c>
    </row>
    <row r="270" spans="1:7" ht="13.9" customHeight="1" thickBot="1" x14ac:dyDescent="0.25">
      <c r="A270" s="34"/>
      <c r="B270" s="25"/>
      <c r="C270" s="25"/>
      <c r="D270" s="25"/>
      <c r="E270" s="52"/>
      <c r="F270" s="82"/>
      <c r="G270" s="100"/>
    </row>
    <row r="271" spans="1:7" ht="13.9" customHeight="1" thickBot="1" x14ac:dyDescent="0.25">
      <c r="A271" s="34"/>
      <c r="B271" s="25" t="s">
        <v>31</v>
      </c>
      <c r="C271" s="25"/>
      <c r="D271" s="25"/>
      <c r="E271" s="52"/>
      <c r="F271" s="103"/>
      <c r="G271" s="66">
        <f>G200</f>
        <v>0</v>
      </c>
    </row>
    <row r="272" spans="1:7" ht="13.9" customHeight="1" x14ac:dyDescent="0.2">
      <c r="A272" s="34"/>
      <c r="B272" s="25"/>
      <c r="C272" s="25"/>
      <c r="D272" s="25"/>
      <c r="E272" s="52"/>
      <c r="F272" s="82"/>
      <c r="G272" s="81"/>
    </row>
    <row r="273" spans="1:7" ht="13.9" customHeight="1" x14ac:dyDescent="0.2">
      <c r="A273" s="34"/>
      <c r="B273" s="25" t="s">
        <v>32</v>
      </c>
      <c r="C273" s="34" t="s">
        <v>45</v>
      </c>
      <c r="D273" s="25"/>
      <c r="E273" s="30">
        <v>0.1</v>
      </c>
      <c r="F273" s="82"/>
      <c r="G273" s="82">
        <f>G202</f>
        <v>0</v>
      </c>
    </row>
    <row r="274" spans="1:7" ht="13.9" customHeight="1" x14ac:dyDescent="0.2">
      <c r="A274" s="34"/>
      <c r="B274" s="25" t="s">
        <v>37</v>
      </c>
      <c r="C274" s="34" t="s">
        <v>45</v>
      </c>
      <c r="D274" s="25"/>
      <c r="E274" s="30">
        <v>0.2</v>
      </c>
      <c r="F274" s="82"/>
      <c r="G274" s="82">
        <f>G204</f>
        <v>0</v>
      </c>
    </row>
    <row r="275" spans="1:7" ht="28.15" customHeight="1" x14ac:dyDescent="0.2">
      <c r="A275" s="34"/>
      <c r="B275" s="46" t="s">
        <v>229</v>
      </c>
      <c r="C275" s="25"/>
      <c r="D275" s="25"/>
      <c r="E275" s="54">
        <v>7.6999999999999999E-2</v>
      </c>
      <c r="F275" s="82"/>
      <c r="G275" s="82">
        <f>G206</f>
        <v>0</v>
      </c>
    </row>
    <row r="276" spans="1:7" x14ac:dyDescent="0.2">
      <c r="A276" s="34"/>
      <c r="B276" s="25"/>
      <c r="C276" s="25"/>
      <c r="D276" s="25"/>
      <c r="E276" s="52"/>
      <c r="F276" s="82"/>
      <c r="G276" s="82"/>
    </row>
    <row r="277" spans="1:7" ht="13.9" customHeight="1" thickBot="1" x14ac:dyDescent="0.25">
      <c r="A277" s="94"/>
      <c r="B277" s="95"/>
      <c r="C277" s="95"/>
      <c r="D277" s="95"/>
      <c r="E277" s="56"/>
      <c r="F277" s="100"/>
      <c r="G277" s="100"/>
    </row>
    <row r="278" spans="1:7" ht="13.9" customHeight="1" thickBot="1" x14ac:dyDescent="0.25">
      <c r="A278" s="101"/>
      <c r="B278" s="18" t="s">
        <v>33</v>
      </c>
      <c r="C278" s="19"/>
      <c r="D278" s="19"/>
      <c r="E278" s="20"/>
      <c r="F278" s="67"/>
      <c r="G278" s="68">
        <f>ROUND((SUM(G214:G275)-G271),-3)</f>
        <v>0</v>
      </c>
    </row>
    <row r="279" spans="1:7" ht="13.9" customHeight="1" x14ac:dyDescent="0.2">
      <c r="F279" s="105"/>
    </row>
    <row r="280" spans="1:7" ht="13.9" customHeight="1" x14ac:dyDescent="0.2">
      <c r="B280" s="15" t="s">
        <v>39</v>
      </c>
      <c r="F280" s="105"/>
    </row>
    <row r="281" spans="1:7" ht="39.75" customHeight="1" x14ac:dyDescent="0.2"/>
    <row r="282" spans="1:7" ht="18.75" customHeight="1" x14ac:dyDescent="0.2">
      <c r="A282" s="106" t="s">
        <v>40</v>
      </c>
    </row>
    <row r="283" spans="1:7" ht="13.9" customHeight="1" x14ac:dyDescent="0.2">
      <c r="A283" s="15" t="s">
        <v>41</v>
      </c>
    </row>
    <row r="284" spans="1:7" ht="13.9" customHeight="1" x14ac:dyDescent="0.2">
      <c r="A284" s="15" t="s">
        <v>42</v>
      </c>
    </row>
    <row r="285" spans="1:7" ht="13.9" customHeight="1" x14ac:dyDescent="0.2">
      <c r="A285" s="16" t="s">
        <v>99</v>
      </c>
      <c r="B285" s="17"/>
      <c r="C285" s="17"/>
    </row>
    <row r="286" spans="1:7" ht="13.9" customHeight="1" x14ac:dyDescent="0.2">
      <c r="A286" s="14"/>
      <c r="B286" s="16"/>
      <c r="C286" s="16"/>
    </row>
    <row r="287" spans="1:7" ht="13.9" customHeight="1" x14ac:dyDescent="0.2">
      <c r="A287" s="72"/>
    </row>
  </sheetData>
  <customSheetViews>
    <customSheetView guid="{7F975B90-EF0B-444B-BD6D-A8FAA75A867F}" colorId="22" fitToPage="1" printArea="1">
      <pane ySplit="2" topLeftCell="A3" activePane="bottomLeft" state="frozen"/>
      <selection pane="bottomLeft" activeCell="B11" sqref="B11"/>
      <rowBreaks count="1" manualBreakCount="1">
        <brk id="202" max="6" man="1"/>
      </rowBreaks>
      <pageMargins left="0.78740157480314965" right="0.59055118110236227" top="0.98425196850393704" bottom="0.98425196850393704" header="0.51181102362204722" footer="0.51181102362204722"/>
      <pageSetup paperSize="9" scale="81" fitToHeight="0" orientation="portrait" r:id="rId1"/>
      <headerFooter alignWithMargins="0">
        <oddHeader xml:space="preserve">&amp;LTiefbauamt Graubünden
Abteilung Kunstbauten&amp;CStrassenzug
Bauwerk&amp;RSeite &amp;P
 &amp;D </oddHeader>
        <oddFooter>&amp;LPreise Kostenvoranschlag 2016 sut/JS&amp;R© Tiefbauamt Graubünden</oddFooter>
      </headerFooter>
    </customSheetView>
    <customSheetView guid="{3F9E9802-5842-47AB-ADA8-2297D38005E3}" colorId="22" showPageBreaks="1" fitToPage="1" printArea="1">
      <pane ySplit="2" topLeftCell="A93" activePane="bottomLeft" state="frozen"/>
      <selection pane="bottomLeft" activeCell="B97" sqref="B97"/>
      <rowBreaks count="1" manualBreakCount="1">
        <brk id="202" max="6" man="1"/>
      </rowBreaks>
      <pageMargins left="0.78740157480314965" right="0.59055118110236227" top="0.98425196850393704" bottom="0.98425196850393704" header="0.51181102362204722" footer="0.51181102362204722"/>
      <pageSetup paperSize="9" scale="81" fitToHeight="0" orientation="portrait" r:id="rId2"/>
      <headerFooter alignWithMargins="0">
        <oddHeader xml:space="preserve">&amp;LTiefbauamt Graubünden
Abteilung Kunstbauten&amp;CStrassenzug
Bauwerk&amp;RSeite &amp;P
 &amp;D </oddHeader>
        <oddFooter>&amp;LPreise Kostenvoranschlag 2016 sut/JS&amp;R© Tiefbauamt Graubünden</oddFooter>
      </headerFooter>
    </customSheetView>
  </customSheetViews>
  <mergeCells count="1">
    <mergeCell ref="A1:G1"/>
  </mergeCells>
  <phoneticPr fontId="2" type="noConversion"/>
  <conditionalFormatting sqref="D12 D153:D155 D39">
    <cfRule type="expression" dxfId="67" priority="73">
      <formula>ISBLANK(D12)</formula>
    </cfRule>
  </conditionalFormatting>
  <conditionalFormatting sqref="D13">
    <cfRule type="expression" dxfId="66" priority="71">
      <formula>ISBLANK(D13)</formula>
    </cfRule>
  </conditionalFormatting>
  <conditionalFormatting sqref="E55">
    <cfRule type="expression" dxfId="65" priority="19">
      <formula>ISBLANK(E55)</formula>
    </cfRule>
  </conditionalFormatting>
  <conditionalFormatting sqref="D19">
    <cfRule type="expression" dxfId="64" priority="69">
      <formula>ISBLANK(D19)</formula>
    </cfRule>
  </conditionalFormatting>
  <conditionalFormatting sqref="D20">
    <cfRule type="expression" dxfId="63" priority="68">
      <formula>ISBLANK(D20)</formula>
    </cfRule>
  </conditionalFormatting>
  <conditionalFormatting sqref="D23">
    <cfRule type="expression" dxfId="62" priority="67">
      <formula>ISBLANK(D23)</formula>
    </cfRule>
  </conditionalFormatting>
  <conditionalFormatting sqref="D24">
    <cfRule type="expression" dxfId="61" priority="66">
      <formula>ISBLANK(D24)</formula>
    </cfRule>
  </conditionalFormatting>
  <conditionalFormatting sqref="D25">
    <cfRule type="expression" dxfId="60" priority="65">
      <formula>ISBLANK(D25)</formula>
    </cfRule>
  </conditionalFormatting>
  <conditionalFormatting sqref="D26">
    <cfRule type="expression" dxfId="59" priority="64">
      <formula>ISBLANK(D26)</formula>
    </cfRule>
  </conditionalFormatting>
  <conditionalFormatting sqref="D27">
    <cfRule type="expression" dxfId="58" priority="63">
      <formula>ISBLANK(D27)</formula>
    </cfRule>
  </conditionalFormatting>
  <conditionalFormatting sqref="D28">
    <cfRule type="expression" dxfId="57" priority="62">
      <formula>ISBLANK(D28)</formula>
    </cfRule>
  </conditionalFormatting>
  <conditionalFormatting sqref="D29">
    <cfRule type="expression" dxfId="56" priority="61">
      <formula>ISBLANK(D29)</formula>
    </cfRule>
  </conditionalFormatting>
  <conditionalFormatting sqref="D30">
    <cfRule type="expression" dxfId="55" priority="60">
      <formula>ISBLANK(D30)</formula>
    </cfRule>
  </conditionalFormatting>
  <conditionalFormatting sqref="D31">
    <cfRule type="expression" dxfId="54" priority="59">
      <formula>ISBLANK(D31)</formula>
    </cfRule>
  </conditionalFormatting>
  <conditionalFormatting sqref="D50:D52 D41:D48">
    <cfRule type="expression" dxfId="53" priority="58">
      <formula>ISBLANK(D41)</formula>
    </cfRule>
  </conditionalFormatting>
  <conditionalFormatting sqref="D56:D61">
    <cfRule type="expression" dxfId="52" priority="57">
      <formula>ISBLANK(D56)</formula>
    </cfRule>
  </conditionalFormatting>
  <conditionalFormatting sqref="D70">
    <cfRule type="expression" dxfId="51" priority="56">
      <formula>ISBLANK(D70)</formula>
    </cfRule>
  </conditionalFormatting>
  <conditionalFormatting sqref="D73:D75">
    <cfRule type="expression" dxfId="50" priority="55">
      <formula>ISBLANK(D73)</formula>
    </cfRule>
  </conditionalFormatting>
  <conditionalFormatting sqref="D79:D80">
    <cfRule type="expression" dxfId="49" priority="54">
      <formula>ISBLANK(D79)</formula>
    </cfRule>
  </conditionalFormatting>
  <conditionalFormatting sqref="D83">
    <cfRule type="expression" dxfId="48" priority="53">
      <formula>ISBLANK(D83)</formula>
    </cfRule>
  </conditionalFormatting>
  <conditionalFormatting sqref="D86:D88">
    <cfRule type="expression" dxfId="47" priority="52">
      <formula>ISBLANK(D86)</formula>
    </cfRule>
  </conditionalFormatting>
  <conditionalFormatting sqref="D91:D96">
    <cfRule type="expression" dxfId="46" priority="51">
      <formula>ISBLANK(D91)</formula>
    </cfRule>
  </conditionalFormatting>
  <conditionalFormatting sqref="D100:D104">
    <cfRule type="expression" dxfId="45" priority="50">
      <formula>ISBLANK(D100)</formula>
    </cfRule>
  </conditionalFormatting>
  <conditionalFormatting sqref="D106:D108">
    <cfRule type="expression" dxfId="44" priority="49">
      <formula>ISBLANK(D106)</formula>
    </cfRule>
  </conditionalFormatting>
  <conditionalFormatting sqref="D110:D112">
    <cfRule type="expression" dxfId="43" priority="48">
      <formula>ISBLANK(D110)</formula>
    </cfRule>
  </conditionalFormatting>
  <conditionalFormatting sqref="D117:D118">
    <cfRule type="expression" dxfId="42" priority="47">
      <formula>ISBLANK(D117)</formula>
    </cfRule>
  </conditionalFormatting>
  <conditionalFormatting sqref="D121">
    <cfRule type="expression" dxfId="41" priority="46">
      <formula>ISBLANK(D121)</formula>
    </cfRule>
  </conditionalFormatting>
  <conditionalFormatting sqref="D124:D125">
    <cfRule type="expression" dxfId="40" priority="45">
      <formula>ISBLANK(D124)</formula>
    </cfRule>
  </conditionalFormatting>
  <conditionalFormatting sqref="D160:D165">
    <cfRule type="expression" dxfId="39" priority="39">
      <formula>ISBLANK(D160)</formula>
    </cfRule>
  </conditionalFormatting>
  <conditionalFormatting sqref="D131:D132">
    <cfRule type="expression" dxfId="38" priority="43">
      <formula>ISBLANK(D131)</formula>
    </cfRule>
  </conditionalFormatting>
  <conditionalFormatting sqref="D136:D142">
    <cfRule type="expression" dxfId="37" priority="42">
      <formula>ISBLANK(D136)</formula>
    </cfRule>
  </conditionalFormatting>
  <conditionalFormatting sqref="D146:D148">
    <cfRule type="expression" dxfId="36" priority="41">
      <formula>ISBLANK(D146)</formula>
    </cfRule>
  </conditionalFormatting>
  <conditionalFormatting sqref="D156">
    <cfRule type="expression" dxfId="35" priority="40">
      <formula>ISBLANK(D156)</formula>
    </cfRule>
  </conditionalFormatting>
  <conditionalFormatting sqref="D170">
    <cfRule type="expression" dxfId="34" priority="38">
      <formula>ISBLANK(D170)</formula>
    </cfRule>
  </conditionalFormatting>
  <conditionalFormatting sqref="D172:D176">
    <cfRule type="expression" dxfId="33" priority="37">
      <formula>ISBLANK(D172)</formula>
    </cfRule>
  </conditionalFormatting>
  <conditionalFormatting sqref="D180:D183">
    <cfRule type="expression" dxfId="32" priority="36">
      <formula>ISBLANK(D180)</formula>
    </cfRule>
  </conditionalFormatting>
  <conditionalFormatting sqref="D186">
    <cfRule type="expression" dxfId="31" priority="35">
      <formula>ISBLANK(D186)</formula>
    </cfRule>
  </conditionalFormatting>
  <conditionalFormatting sqref="D189">
    <cfRule type="expression" dxfId="30" priority="34">
      <formula>ISBLANK(D189)</formula>
    </cfRule>
  </conditionalFormatting>
  <conditionalFormatting sqref="D193:D195">
    <cfRule type="expression" dxfId="29" priority="33">
      <formula>ISBLANK(D193)</formula>
    </cfRule>
  </conditionalFormatting>
  <conditionalFormatting sqref="D198">
    <cfRule type="expression" dxfId="28" priority="32">
      <formula>ISBLANK(D198)</formula>
    </cfRule>
  </conditionalFormatting>
  <conditionalFormatting sqref="D37:D38">
    <cfRule type="expression" dxfId="27" priority="31">
      <formula>ISBLANK(D37)</formula>
    </cfRule>
  </conditionalFormatting>
  <conditionalFormatting sqref="D14">
    <cfRule type="expression" dxfId="26" priority="30">
      <formula>ISBLANK(D14)</formula>
    </cfRule>
  </conditionalFormatting>
  <conditionalFormatting sqref="D34">
    <cfRule type="expression" dxfId="25" priority="29">
      <formula>ISBLANK(D34)</formula>
    </cfRule>
  </conditionalFormatting>
  <conditionalFormatting sqref="D55">
    <cfRule type="expression" dxfId="24" priority="28">
      <formula>ISBLANK(D55)</formula>
    </cfRule>
  </conditionalFormatting>
  <conditionalFormatting sqref="D64">
    <cfRule type="expression" dxfId="23" priority="27">
      <formula>ISBLANK(D64)</formula>
    </cfRule>
  </conditionalFormatting>
  <conditionalFormatting sqref="E64">
    <cfRule type="expression" dxfId="22" priority="26">
      <formula>ISBLANK(E64)</formula>
    </cfRule>
  </conditionalFormatting>
  <conditionalFormatting sqref="D67">
    <cfRule type="expression" dxfId="21" priority="25">
      <formula>ISBLANK(D67)</formula>
    </cfRule>
  </conditionalFormatting>
  <conditionalFormatting sqref="E67">
    <cfRule type="expression" dxfId="20" priority="24">
      <formula>ISBLANK(E67)</formula>
    </cfRule>
  </conditionalFormatting>
  <conditionalFormatting sqref="D82">
    <cfRule type="expression" dxfId="19" priority="23">
      <formula>ISBLANK(D82)</formula>
    </cfRule>
  </conditionalFormatting>
  <conditionalFormatting sqref="E82">
    <cfRule type="expression" dxfId="18" priority="22">
      <formula>ISBLANK(E82)</formula>
    </cfRule>
  </conditionalFormatting>
  <conditionalFormatting sqref="D115">
    <cfRule type="expression" dxfId="17" priority="21">
      <formula>ISBLANK(D115)</formula>
    </cfRule>
  </conditionalFormatting>
  <conditionalFormatting sqref="E115">
    <cfRule type="expression" dxfId="16" priority="20">
      <formula>ISBLANK(E115)</formula>
    </cfRule>
  </conditionalFormatting>
  <conditionalFormatting sqref="E34">
    <cfRule type="expression" dxfId="15" priority="18">
      <formula>ISBLANK(E34)</formula>
    </cfRule>
  </conditionalFormatting>
  <conditionalFormatting sqref="E37">
    <cfRule type="expression" dxfId="14" priority="17">
      <formula>ISBLANK(E37)</formula>
    </cfRule>
  </conditionalFormatting>
  <conditionalFormatting sqref="E38">
    <cfRule type="expression" dxfId="13" priority="16">
      <formula>ISBLANK(E38)</formula>
    </cfRule>
  </conditionalFormatting>
  <conditionalFormatting sqref="E202">
    <cfRule type="expression" dxfId="12" priority="9">
      <formula>ISBLANK(E202)</formula>
    </cfRule>
  </conditionalFormatting>
  <conditionalFormatting sqref="E14">
    <cfRule type="expression" dxfId="11" priority="14">
      <formula>ISBLANK(E14)</formula>
    </cfRule>
  </conditionalFormatting>
  <conditionalFormatting sqref="D49">
    <cfRule type="expression" dxfId="10" priority="13">
      <formula>ISBLANK(D49)</formula>
    </cfRule>
  </conditionalFormatting>
  <conditionalFormatting sqref="D128">
    <cfRule type="expression" dxfId="9" priority="12">
      <formula>ISBLANK(D128)</formula>
    </cfRule>
  </conditionalFormatting>
  <conditionalFormatting sqref="D152">
    <cfRule type="expression" dxfId="8" priority="11">
      <formula>ISBLANK(D152)</formula>
    </cfRule>
  </conditionalFormatting>
  <conditionalFormatting sqref="E204">
    <cfRule type="expression" dxfId="7" priority="8">
      <formula>ISBLANK(E204)</formula>
    </cfRule>
  </conditionalFormatting>
  <conditionalFormatting sqref="D40">
    <cfRule type="expression" dxfId="6" priority="7">
      <formula>ISBLANK(D40)</formula>
    </cfRule>
  </conditionalFormatting>
  <conditionalFormatting sqref="D18">
    <cfRule type="expression" dxfId="5" priority="6">
      <formula>ISBLANK(D18)</formula>
    </cfRule>
  </conditionalFormatting>
  <conditionalFormatting sqref="D17">
    <cfRule type="expression" dxfId="4" priority="5">
      <formula>ISBLANK(D17)</formula>
    </cfRule>
  </conditionalFormatting>
  <conditionalFormatting sqref="D8">
    <cfRule type="expression" dxfId="3" priority="4">
      <formula>ISBLANK(D8)</formula>
    </cfRule>
  </conditionalFormatting>
  <conditionalFormatting sqref="D5">
    <cfRule type="expression" dxfId="2" priority="3">
      <formula>ISBLANK(D5)</formula>
    </cfRule>
  </conditionalFormatting>
  <conditionalFormatting sqref="D202">
    <cfRule type="expression" dxfId="1" priority="2">
      <formula>ISBLANK(D202)</formula>
    </cfRule>
  </conditionalFormatting>
  <conditionalFormatting sqref="D204">
    <cfRule type="expression" dxfId="0" priority="1">
      <formula>ISBLANK(D204)</formula>
    </cfRule>
  </conditionalFormatting>
  <pageMargins left="0.78740157480314965" right="0.59055118110236227" top="0.98425196850393704" bottom="0.98425196850393704" header="0.51181102362204722" footer="0.51181102362204722"/>
  <pageSetup paperSize="9" scale="81" fitToHeight="0" orientation="portrait" r:id="rId3"/>
  <headerFooter alignWithMargins="0">
    <oddHeader xml:space="preserve">&amp;LTiefbauamt Graubünden
Abteilung Kunstbauten
Preise Kostenvoranschlag 2018&amp;CStrassenzug
Bauwerk&amp;R&amp;KFF0000Projektierungsgrundlagen Kunstbauten 2018
(dieses Feld ist zu löschen)    &amp;"Arial,Fett"&amp;16 2420&amp;"Arial,Standard"&amp;10&amp;K000000  </oddHeader>
    <oddFooter>&amp;L© Tiefbauamt Graubünden&amp;RSeite &amp;P/&amp;N
 &amp;D</oddFooter>
  </headerFooter>
  <rowBreaks count="1" manualBreakCount="1">
    <brk id="20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7"/>
  <sheetViews>
    <sheetView zoomScale="70" zoomScaleNormal="70" workbookViewId="0">
      <selection activeCell="B68" sqref="B68"/>
    </sheetView>
  </sheetViews>
  <sheetFormatPr baseColWidth="10" defaultRowHeight="12.75" x14ac:dyDescent="0.2"/>
  <cols>
    <col min="1" max="1" width="5.28515625" customWidth="1"/>
    <col min="2" max="2" width="39.7109375" customWidth="1"/>
    <col min="3" max="3" width="44.7109375" customWidth="1"/>
  </cols>
  <sheetData>
    <row r="1" spans="1:3" ht="57.6" customHeight="1" x14ac:dyDescent="0.25">
      <c r="A1" s="112" t="s">
        <v>85</v>
      </c>
      <c r="B1" s="112"/>
      <c r="C1" s="112"/>
    </row>
    <row r="2" spans="1:3" ht="22.5" customHeight="1" x14ac:dyDescent="0.25">
      <c r="A2" s="113" t="s">
        <v>86</v>
      </c>
      <c r="B2" s="113"/>
      <c r="C2" s="113"/>
    </row>
    <row r="3" spans="1:3" ht="19.149999999999999" customHeight="1" x14ac:dyDescent="0.2"/>
    <row r="4" spans="1:3" ht="19.149999999999999" customHeight="1" x14ac:dyDescent="0.2">
      <c r="B4" s="2" t="s">
        <v>58</v>
      </c>
      <c r="C4" s="2" t="s">
        <v>59</v>
      </c>
    </row>
    <row r="5" spans="1:3" ht="7.5" customHeight="1" x14ac:dyDescent="0.2">
      <c r="B5" s="2"/>
      <c r="C5" s="2"/>
    </row>
    <row r="6" spans="1:3" ht="19.149999999999999" customHeight="1" x14ac:dyDescent="0.2">
      <c r="A6" s="3">
        <v>111</v>
      </c>
      <c r="B6" s="4" t="s">
        <v>88</v>
      </c>
      <c r="C6" s="5"/>
    </row>
    <row r="7" spans="1:3" ht="7.15" customHeight="1" x14ac:dyDescent="0.2"/>
    <row r="8" spans="1:3" x14ac:dyDescent="0.2">
      <c r="A8" s="3">
        <v>112</v>
      </c>
      <c r="B8" s="6" t="s">
        <v>87</v>
      </c>
      <c r="C8" s="5"/>
    </row>
    <row r="9" spans="1:3" ht="7.15" customHeight="1" x14ac:dyDescent="0.2"/>
    <row r="10" spans="1:3" x14ac:dyDescent="0.2">
      <c r="A10" s="3">
        <v>113</v>
      </c>
      <c r="B10" s="4" t="s">
        <v>89</v>
      </c>
      <c r="C10" s="5"/>
    </row>
    <row r="11" spans="1:3" ht="7.15" customHeight="1" x14ac:dyDescent="0.2"/>
    <row r="12" spans="1:3" x14ac:dyDescent="0.2">
      <c r="A12" s="7">
        <v>114</v>
      </c>
      <c r="B12" s="8" t="s">
        <v>77</v>
      </c>
      <c r="C12" s="9" t="s">
        <v>78</v>
      </c>
    </row>
    <row r="13" spans="1:3" ht="7.15" customHeight="1" x14ac:dyDescent="0.2">
      <c r="A13" s="10"/>
      <c r="B13" s="10"/>
      <c r="C13" s="10"/>
    </row>
    <row r="14" spans="1:3" x14ac:dyDescent="0.2">
      <c r="A14" s="7">
        <v>117</v>
      </c>
      <c r="B14" s="8" t="s">
        <v>74</v>
      </c>
      <c r="C14" s="8" t="s">
        <v>73</v>
      </c>
    </row>
    <row r="15" spans="1:3" ht="7.15" customHeight="1" x14ac:dyDescent="0.2">
      <c r="A15" s="10"/>
      <c r="B15" s="10"/>
      <c r="C15" s="10"/>
    </row>
    <row r="16" spans="1:3" x14ac:dyDescent="0.2">
      <c r="A16" s="7">
        <v>124</v>
      </c>
      <c r="B16" s="8" t="s">
        <v>75</v>
      </c>
      <c r="C16" s="8" t="s">
        <v>76</v>
      </c>
    </row>
    <row r="17" spans="1:3" ht="7.15" customHeight="1" x14ac:dyDescent="0.2">
      <c r="A17" s="10"/>
      <c r="B17" s="10"/>
      <c r="C17" s="10"/>
    </row>
    <row r="18" spans="1:3" x14ac:dyDescent="0.2">
      <c r="A18" s="7">
        <v>131</v>
      </c>
      <c r="B18" s="8" t="s">
        <v>51</v>
      </c>
      <c r="C18" s="11"/>
    </row>
    <row r="19" spans="1:3" ht="7.15" customHeight="1" x14ac:dyDescent="0.2">
      <c r="A19" s="10"/>
      <c r="B19" s="10"/>
      <c r="C19" s="10"/>
    </row>
    <row r="20" spans="1:3" ht="15" customHeight="1" x14ac:dyDescent="0.2">
      <c r="A20" s="7">
        <v>132</v>
      </c>
      <c r="B20" s="8" t="s">
        <v>52</v>
      </c>
      <c r="C20" s="10"/>
    </row>
    <row r="21" spans="1:3" ht="7.15" customHeight="1" x14ac:dyDescent="0.2">
      <c r="A21" s="10"/>
      <c r="B21" s="10"/>
      <c r="C21" s="10"/>
    </row>
    <row r="22" spans="1:3" ht="15" customHeight="1" x14ac:dyDescent="0.2">
      <c r="A22" s="7">
        <v>133</v>
      </c>
      <c r="B22" s="8"/>
      <c r="C22" s="9" t="s">
        <v>95</v>
      </c>
    </row>
    <row r="23" spans="1:3" ht="7.15" customHeight="1" x14ac:dyDescent="0.2">
      <c r="A23" s="10"/>
      <c r="B23" s="10"/>
      <c r="C23" s="10"/>
    </row>
    <row r="24" spans="1:3" ht="15" customHeight="1" x14ac:dyDescent="0.2">
      <c r="A24" s="7">
        <v>151</v>
      </c>
      <c r="B24" s="8"/>
      <c r="C24" s="9" t="s">
        <v>79</v>
      </c>
    </row>
    <row r="25" spans="1:3" ht="7.15" customHeight="1" x14ac:dyDescent="0.2">
      <c r="A25" s="10"/>
      <c r="B25" s="10"/>
      <c r="C25" s="10"/>
    </row>
    <row r="26" spans="1:3" x14ac:dyDescent="0.2">
      <c r="A26" s="7">
        <v>162</v>
      </c>
      <c r="B26" s="8" t="s">
        <v>3</v>
      </c>
      <c r="C26" s="11"/>
    </row>
    <row r="27" spans="1:3" ht="7.15" customHeight="1" x14ac:dyDescent="0.2">
      <c r="A27" s="10"/>
      <c r="B27" s="10"/>
      <c r="C27" s="10"/>
    </row>
    <row r="28" spans="1:3" x14ac:dyDescent="0.2">
      <c r="A28" s="7">
        <v>164</v>
      </c>
      <c r="B28" s="8" t="s">
        <v>80</v>
      </c>
      <c r="C28" s="11"/>
    </row>
    <row r="29" spans="1:3" ht="7.15" customHeight="1" x14ac:dyDescent="0.2">
      <c r="A29" s="10"/>
      <c r="B29" s="10"/>
      <c r="C29" s="10"/>
    </row>
    <row r="30" spans="1:3" x14ac:dyDescent="0.2">
      <c r="A30" s="7">
        <v>171</v>
      </c>
      <c r="B30" s="8" t="s">
        <v>36</v>
      </c>
      <c r="C30" s="11"/>
    </row>
    <row r="31" spans="1:3" ht="7.15" customHeight="1" x14ac:dyDescent="0.2">
      <c r="A31" s="10"/>
      <c r="B31" s="10"/>
      <c r="C31" s="10"/>
    </row>
    <row r="32" spans="1:3" x14ac:dyDescent="0.2">
      <c r="A32" s="7">
        <v>172</v>
      </c>
      <c r="B32" s="11"/>
      <c r="C32" s="8" t="s">
        <v>4</v>
      </c>
    </row>
    <row r="33" spans="1:3" ht="7.15" customHeight="1" x14ac:dyDescent="0.2">
      <c r="A33" s="10"/>
      <c r="B33" s="10"/>
      <c r="C33" s="10"/>
    </row>
    <row r="34" spans="1:3" x14ac:dyDescent="0.2">
      <c r="A34" s="7">
        <v>211</v>
      </c>
      <c r="B34" s="8" t="s">
        <v>81</v>
      </c>
      <c r="C34" s="8" t="s">
        <v>82</v>
      </c>
    </row>
    <row r="35" spans="1:3" ht="7.15" customHeight="1" x14ac:dyDescent="0.2">
      <c r="A35" s="10"/>
      <c r="B35" s="10"/>
      <c r="C35" s="10"/>
    </row>
    <row r="36" spans="1:3" x14ac:dyDescent="0.2">
      <c r="A36" s="7">
        <v>213</v>
      </c>
      <c r="B36" s="10"/>
      <c r="C36" s="8" t="s">
        <v>5</v>
      </c>
    </row>
    <row r="37" spans="1:3" ht="7.15" customHeight="1" x14ac:dyDescent="0.2">
      <c r="A37" s="10"/>
      <c r="B37" s="10"/>
      <c r="C37" s="10"/>
    </row>
    <row r="38" spans="1:3" x14ac:dyDescent="0.2">
      <c r="A38" s="7">
        <v>221</v>
      </c>
      <c r="B38" s="12"/>
      <c r="C38" s="8" t="s">
        <v>83</v>
      </c>
    </row>
    <row r="39" spans="1:3" ht="7.15" customHeight="1" x14ac:dyDescent="0.2">
      <c r="A39" s="10"/>
      <c r="B39" s="10"/>
      <c r="C39" s="10"/>
    </row>
    <row r="40" spans="1:3" x14ac:dyDescent="0.2">
      <c r="A40" s="7">
        <v>222</v>
      </c>
      <c r="B40" s="12"/>
      <c r="C40" s="8" t="s">
        <v>6</v>
      </c>
    </row>
    <row r="41" spans="1:3" ht="7.15" customHeight="1" x14ac:dyDescent="0.2">
      <c r="A41" s="10"/>
      <c r="B41" s="10"/>
      <c r="C41" s="10"/>
    </row>
    <row r="42" spans="1:3" x14ac:dyDescent="0.2">
      <c r="A42" s="7">
        <v>223</v>
      </c>
      <c r="B42" s="12"/>
      <c r="C42" s="8" t="s">
        <v>7</v>
      </c>
    </row>
    <row r="43" spans="1:3" ht="7.15" customHeight="1" x14ac:dyDescent="0.2">
      <c r="A43" s="10"/>
      <c r="B43" s="10"/>
      <c r="C43" s="10"/>
    </row>
    <row r="44" spans="1:3" x14ac:dyDescent="0.2">
      <c r="A44" s="7">
        <v>237</v>
      </c>
      <c r="B44" s="12"/>
      <c r="C44" s="8" t="s">
        <v>8</v>
      </c>
    </row>
    <row r="45" spans="1:3" ht="7.15" customHeight="1" x14ac:dyDescent="0.2">
      <c r="A45" s="10"/>
      <c r="B45" s="10"/>
      <c r="C45" s="10"/>
    </row>
    <row r="46" spans="1:3" x14ac:dyDescent="0.2">
      <c r="A46" s="7" t="s">
        <v>186</v>
      </c>
      <c r="B46" s="8" t="s">
        <v>9</v>
      </c>
      <c r="C46" s="10"/>
    </row>
    <row r="47" spans="1:3" x14ac:dyDescent="0.2">
      <c r="A47" s="7"/>
      <c r="B47" s="13" t="s">
        <v>90</v>
      </c>
      <c r="C47" s="10"/>
    </row>
    <row r="48" spans="1:3" x14ac:dyDescent="0.2">
      <c r="A48" s="7"/>
      <c r="B48" s="13" t="s">
        <v>18</v>
      </c>
      <c r="C48" s="10"/>
    </row>
    <row r="49" spans="1:3" x14ac:dyDescent="0.2">
      <c r="A49" s="7"/>
      <c r="B49" s="13" t="s">
        <v>12</v>
      </c>
      <c r="C49" s="10"/>
    </row>
    <row r="50" spans="1:3" x14ac:dyDescent="0.2">
      <c r="A50" s="7"/>
      <c r="B50" s="13" t="s">
        <v>91</v>
      </c>
      <c r="C50" s="10"/>
    </row>
    <row r="51" spans="1:3" x14ac:dyDescent="0.2">
      <c r="A51" s="7"/>
      <c r="B51" s="13" t="s">
        <v>92</v>
      </c>
      <c r="C51" s="10"/>
    </row>
    <row r="52" spans="1:3" ht="7.15" customHeight="1" x14ac:dyDescent="0.2">
      <c r="A52" s="10"/>
      <c r="B52" s="10"/>
      <c r="C52" s="10"/>
    </row>
    <row r="53" spans="1:3" x14ac:dyDescent="0.2">
      <c r="A53" s="7">
        <v>244</v>
      </c>
      <c r="B53" s="8" t="s">
        <v>24</v>
      </c>
      <c r="C53" s="11"/>
    </row>
    <row r="54" spans="1:3" ht="7.15" customHeight="1" x14ac:dyDescent="0.2">
      <c r="A54" s="10"/>
      <c r="B54" s="10"/>
      <c r="C54" s="10"/>
    </row>
    <row r="55" spans="1:3" x14ac:dyDescent="0.2">
      <c r="A55" s="7">
        <v>246</v>
      </c>
      <c r="B55" s="8" t="s">
        <v>93</v>
      </c>
      <c r="C55" s="11"/>
    </row>
    <row r="56" spans="1:3" ht="7.15" customHeight="1" x14ac:dyDescent="0.2">
      <c r="A56" s="10"/>
      <c r="B56" s="10"/>
      <c r="C56" s="10"/>
    </row>
    <row r="57" spans="1:3" x14ac:dyDescent="0.2">
      <c r="A57" s="7">
        <v>247</v>
      </c>
      <c r="B57" s="8" t="s">
        <v>43</v>
      </c>
      <c r="C57" s="11"/>
    </row>
    <row r="58" spans="1:3" ht="7.15" customHeight="1" x14ac:dyDescent="0.2">
      <c r="A58" s="10"/>
      <c r="B58" s="10" t="s">
        <v>38</v>
      </c>
      <c r="C58" s="10"/>
    </row>
    <row r="59" spans="1:3" x14ac:dyDescent="0.2">
      <c r="A59" s="7">
        <v>281</v>
      </c>
      <c r="B59" s="10"/>
      <c r="C59" s="8" t="s">
        <v>11</v>
      </c>
    </row>
    <row r="60" spans="1:3" ht="7.15" customHeight="1" x14ac:dyDescent="0.2">
      <c r="A60" s="10"/>
      <c r="B60" s="10"/>
      <c r="C60" s="10"/>
    </row>
    <row r="61" spans="1:3" x14ac:dyDescent="0.2">
      <c r="A61" s="7">
        <v>321</v>
      </c>
      <c r="B61" s="10"/>
      <c r="C61" s="8" t="s">
        <v>84</v>
      </c>
    </row>
    <row r="62" spans="1:3" ht="7.15" customHeight="1" x14ac:dyDescent="0.2">
      <c r="A62" s="10"/>
      <c r="B62" s="10"/>
      <c r="C62" s="10"/>
    </row>
    <row r="64" spans="1:3" x14ac:dyDescent="0.2">
      <c r="A64" s="70" t="s">
        <v>184</v>
      </c>
      <c r="B64" s="70" t="s">
        <v>185</v>
      </c>
    </row>
    <row r="65" spans="1:3" ht="7.15" customHeight="1" x14ac:dyDescent="0.2"/>
    <row r="66" spans="1:3" x14ac:dyDescent="0.2">
      <c r="C66" s="71"/>
    </row>
    <row r="67" spans="1:3" x14ac:dyDescent="0.2">
      <c r="A67" s="1"/>
      <c r="B67" s="1"/>
    </row>
    <row r="68" spans="1:3" x14ac:dyDescent="0.2">
      <c r="A68" s="1"/>
      <c r="B68" s="1"/>
    </row>
    <row r="69" spans="1:3" x14ac:dyDescent="0.2">
      <c r="A69" s="1"/>
      <c r="B69" s="1"/>
    </row>
    <row r="70" spans="1:3" x14ac:dyDescent="0.2">
      <c r="A70" s="1"/>
      <c r="B70" s="1"/>
    </row>
    <row r="71" spans="1:3" x14ac:dyDescent="0.2">
      <c r="A71" s="1"/>
      <c r="B71" s="1"/>
    </row>
    <row r="72" spans="1:3" x14ac:dyDescent="0.2">
      <c r="A72" s="1"/>
      <c r="B72" s="1"/>
    </row>
    <row r="73" spans="1:3" x14ac:dyDescent="0.2">
      <c r="A73" s="1"/>
      <c r="B73" s="1"/>
    </row>
    <row r="74" spans="1:3" x14ac:dyDescent="0.2">
      <c r="A74" s="1"/>
      <c r="B74" s="1"/>
    </row>
    <row r="75" spans="1:3" x14ac:dyDescent="0.2">
      <c r="A75" s="1"/>
      <c r="B75" s="1"/>
    </row>
    <row r="76" spans="1:3" x14ac:dyDescent="0.2">
      <c r="A76" s="1"/>
      <c r="B76" s="1"/>
    </row>
    <row r="77" spans="1:3" x14ac:dyDescent="0.2">
      <c r="A77" s="1"/>
      <c r="B77" s="1"/>
    </row>
    <row r="78" spans="1:3" x14ac:dyDescent="0.2">
      <c r="A78" s="1"/>
      <c r="B78" s="1"/>
    </row>
    <row r="79" spans="1:3" x14ac:dyDescent="0.2">
      <c r="A79" s="1"/>
      <c r="B79" s="1"/>
    </row>
    <row r="80" spans="1:3" x14ac:dyDescent="0.2">
      <c r="A80" s="1"/>
      <c r="B80" s="1"/>
    </row>
    <row r="81" spans="1:2" x14ac:dyDescent="0.2">
      <c r="A81" s="1"/>
      <c r="B81" s="1"/>
    </row>
    <row r="82" spans="1:2" x14ac:dyDescent="0.2">
      <c r="A82" s="1"/>
      <c r="B82" s="1"/>
    </row>
    <row r="83" spans="1:2" x14ac:dyDescent="0.2">
      <c r="A83" s="1"/>
      <c r="B83" s="1"/>
    </row>
    <row r="84" spans="1:2" x14ac:dyDescent="0.2">
      <c r="A84" s="1"/>
      <c r="B84" s="1"/>
    </row>
    <row r="85" spans="1:2" x14ac:dyDescent="0.2">
      <c r="A85" s="1"/>
      <c r="B85" s="1"/>
    </row>
    <row r="86" spans="1:2" x14ac:dyDescent="0.2">
      <c r="A86" s="1"/>
      <c r="B86" s="1"/>
    </row>
    <row r="87" spans="1:2" x14ac:dyDescent="0.2">
      <c r="A87" s="1"/>
      <c r="B87" s="1"/>
    </row>
    <row r="88" spans="1:2" x14ac:dyDescent="0.2">
      <c r="A88" s="1"/>
      <c r="B88" s="1"/>
    </row>
    <row r="89" spans="1:2" x14ac:dyDescent="0.2">
      <c r="A89" s="1"/>
      <c r="B89" s="1"/>
    </row>
    <row r="90" spans="1:2" x14ac:dyDescent="0.2">
      <c r="A90" s="1"/>
      <c r="B90" s="1"/>
    </row>
    <row r="91" spans="1:2" x14ac:dyDescent="0.2">
      <c r="A91" s="1"/>
      <c r="B91" s="1"/>
    </row>
    <row r="92" spans="1:2" x14ac:dyDescent="0.2">
      <c r="A92" s="1"/>
      <c r="B92" s="1"/>
    </row>
    <row r="93" spans="1:2" x14ac:dyDescent="0.2">
      <c r="A93" s="1"/>
      <c r="B93" s="1"/>
    </row>
    <row r="94" spans="1:2" x14ac:dyDescent="0.2">
      <c r="A94" s="1"/>
      <c r="B94" s="1"/>
    </row>
    <row r="95" spans="1:2" x14ac:dyDescent="0.2">
      <c r="A95" s="1"/>
      <c r="B95" s="1"/>
    </row>
    <row r="96" spans="1:2" x14ac:dyDescent="0.2">
      <c r="A96" s="1"/>
      <c r="B96" s="1"/>
    </row>
    <row r="97" spans="1:2" x14ac:dyDescent="0.2">
      <c r="A97" s="1"/>
      <c r="B97" s="1"/>
    </row>
    <row r="98" spans="1:2" x14ac:dyDescent="0.2">
      <c r="A98" s="1"/>
      <c r="B98" s="1"/>
    </row>
    <row r="99" spans="1:2" x14ac:dyDescent="0.2">
      <c r="A99" s="1"/>
      <c r="B99" s="1"/>
    </row>
    <row r="100" spans="1:2" x14ac:dyDescent="0.2">
      <c r="A100" s="1"/>
      <c r="B100" s="1"/>
    </row>
    <row r="101" spans="1:2" x14ac:dyDescent="0.2">
      <c r="A101" s="1"/>
      <c r="B101" s="1"/>
    </row>
    <row r="102" spans="1:2" x14ac:dyDescent="0.2">
      <c r="A102" s="1"/>
      <c r="B102" s="1"/>
    </row>
    <row r="103" spans="1:2" x14ac:dyDescent="0.2">
      <c r="A103" s="1"/>
      <c r="B103" s="1"/>
    </row>
    <row r="104" spans="1:2" x14ac:dyDescent="0.2">
      <c r="A104" s="1"/>
      <c r="B104" s="1"/>
    </row>
    <row r="105" spans="1:2" x14ac:dyDescent="0.2">
      <c r="A105" s="1"/>
      <c r="B105" s="1"/>
    </row>
    <row r="106" spans="1:2" x14ac:dyDescent="0.2">
      <c r="A106" s="1"/>
      <c r="B106" s="1"/>
    </row>
    <row r="107" spans="1:2" x14ac:dyDescent="0.2">
      <c r="A107" s="1"/>
      <c r="B107" s="1"/>
    </row>
    <row r="108" spans="1:2" x14ac:dyDescent="0.2">
      <c r="A108" s="1"/>
      <c r="B108" s="1"/>
    </row>
    <row r="109" spans="1:2" x14ac:dyDescent="0.2">
      <c r="A109" s="1"/>
      <c r="B109" s="1"/>
    </row>
    <row r="110" spans="1:2" x14ac:dyDescent="0.2">
      <c r="A110" s="1"/>
      <c r="B110" s="1"/>
    </row>
    <row r="111" spans="1:2" x14ac:dyDescent="0.2">
      <c r="A111" s="1"/>
      <c r="B111" s="1"/>
    </row>
    <row r="112" spans="1:2" x14ac:dyDescent="0.2">
      <c r="A112" s="1"/>
      <c r="B112" s="1"/>
    </row>
    <row r="113" spans="1:2" x14ac:dyDescent="0.2">
      <c r="A113" s="1"/>
      <c r="B113" s="1"/>
    </row>
    <row r="114" spans="1:2" x14ac:dyDescent="0.2">
      <c r="A114" s="1"/>
      <c r="B114" s="1"/>
    </row>
    <row r="115" spans="1:2" x14ac:dyDescent="0.2">
      <c r="A115" s="1"/>
      <c r="B115" s="1"/>
    </row>
    <row r="116" spans="1:2" x14ac:dyDescent="0.2">
      <c r="A116" s="1"/>
      <c r="B116" s="1"/>
    </row>
    <row r="117" spans="1:2" x14ac:dyDescent="0.2">
      <c r="A117" s="1"/>
      <c r="B117" s="1"/>
    </row>
    <row r="118" spans="1:2" x14ac:dyDescent="0.2">
      <c r="A118" s="1"/>
      <c r="B118" s="1"/>
    </row>
    <row r="119" spans="1:2" x14ac:dyDescent="0.2">
      <c r="A119" s="1"/>
      <c r="B119" s="1"/>
    </row>
    <row r="120" spans="1:2" x14ac:dyDescent="0.2">
      <c r="A120" s="1"/>
      <c r="B120" s="1"/>
    </row>
    <row r="121" spans="1:2" x14ac:dyDescent="0.2">
      <c r="A121" s="1"/>
      <c r="B121" s="1"/>
    </row>
    <row r="122" spans="1:2" x14ac:dyDescent="0.2">
      <c r="A122" s="1"/>
      <c r="B122" s="1"/>
    </row>
    <row r="123" spans="1:2" x14ac:dyDescent="0.2">
      <c r="A123" s="1"/>
      <c r="B123" s="1"/>
    </row>
    <row r="124" spans="1:2" x14ac:dyDescent="0.2">
      <c r="A124" s="1"/>
      <c r="B124" s="1"/>
    </row>
    <row r="125" spans="1:2" x14ac:dyDescent="0.2">
      <c r="A125" s="1"/>
      <c r="B125" s="1"/>
    </row>
    <row r="126" spans="1:2" x14ac:dyDescent="0.2">
      <c r="A126" s="1"/>
      <c r="B126" s="1"/>
    </row>
    <row r="127" spans="1:2" x14ac:dyDescent="0.2">
      <c r="A127" s="1"/>
      <c r="B127" s="1"/>
    </row>
    <row r="128" spans="1:2" x14ac:dyDescent="0.2">
      <c r="A128" s="1"/>
      <c r="B128" s="1"/>
    </row>
    <row r="129" spans="1:2" x14ac:dyDescent="0.2">
      <c r="A129" s="1"/>
      <c r="B129" s="1"/>
    </row>
    <row r="130" spans="1:2" x14ac:dyDescent="0.2">
      <c r="A130" s="1"/>
      <c r="B130" s="1"/>
    </row>
    <row r="131" spans="1:2" x14ac:dyDescent="0.2">
      <c r="A131" s="1"/>
      <c r="B131" s="1"/>
    </row>
    <row r="132" spans="1:2" x14ac:dyDescent="0.2">
      <c r="A132" s="1"/>
      <c r="B132" s="1"/>
    </row>
    <row r="133" spans="1:2" x14ac:dyDescent="0.2">
      <c r="A133" s="1"/>
      <c r="B133" s="1"/>
    </row>
    <row r="134" spans="1:2" x14ac:dyDescent="0.2">
      <c r="A134" s="1"/>
      <c r="B134" s="1"/>
    </row>
    <row r="135" spans="1:2" x14ac:dyDescent="0.2">
      <c r="A135" s="1"/>
      <c r="B135" s="1"/>
    </row>
    <row r="136" spans="1:2" x14ac:dyDescent="0.2">
      <c r="A136" s="1"/>
      <c r="B136" s="1"/>
    </row>
    <row r="137" spans="1:2" x14ac:dyDescent="0.2">
      <c r="A137" s="1"/>
      <c r="B137" s="1"/>
    </row>
    <row r="138" spans="1:2" x14ac:dyDescent="0.2">
      <c r="A138" s="1"/>
      <c r="B138" s="1"/>
    </row>
    <row r="139" spans="1:2" x14ac:dyDescent="0.2">
      <c r="A139" s="1"/>
      <c r="B139" s="1"/>
    </row>
    <row r="140" spans="1:2" x14ac:dyDescent="0.2">
      <c r="A140" s="1"/>
      <c r="B140" s="1"/>
    </row>
    <row r="141" spans="1:2" x14ac:dyDescent="0.2">
      <c r="A141" s="1"/>
      <c r="B141" s="1"/>
    </row>
    <row r="142" spans="1:2" x14ac:dyDescent="0.2">
      <c r="A142" s="1"/>
      <c r="B142" s="1"/>
    </row>
    <row r="143" spans="1:2" x14ac:dyDescent="0.2">
      <c r="A143" s="1"/>
      <c r="B143" s="1"/>
    </row>
    <row r="144" spans="1:2" x14ac:dyDescent="0.2">
      <c r="A144" s="1"/>
      <c r="B144" s="1"/>
    </row>
    <row r="145" spans="1:2" x14ac:dyDescent="0.2">
      <c r="A145" s="1"/>
      <c r="B145" s="1"/>
    </row>
    <row r="146" spans="1:2" x14ac:dyDescent="0.2">
      <c r="A146" s="1"/>
      <c r="B146" s="1"/>
    </row>
    <row r="147" spans="1:2" x14ac:dyDescent="0.2">
      <c r="A147" s="1"/>
      <c r="B147" s="1"/>
    </row>
    <row r="148" spans="1:2" x14ac:dyDescent="0.2">
      <c r="A148" s="1"/>
      <c r="B148" s="1"/>
    </row>
    <row r="149" spans="1:2" x14ac:dyDescent="0.2">
      <c r="A149" s="1"/>
      <c r="B149" s="1"/>
    </row>
    <row r="150" spans="1:2" x14ac:dyDescent="0.2">
      <c r="A150" s="1"/>
      <c r="B150" s="1"/>
    </row>
    <row r="151" spans="1:2" x14ac:dyDescent="0.2">
      <c r="A151" s="1"/>
      <c r="B151" s="1"/>
    </row>
    <row r="152" spans="1:2" x14ac:dyDescent="0.2">
      <c r="A152" s="1"/>
      <c r="B152" s="1"/>
    </row>
    <row r="153" spans="1:2" x14ac:dyDescent="0.2">
      <c r="A153" s="1"/>
      <c r="B153" s="1"/>
    </row>
    <row r="154" spans="1:2" x14ac:dyDescent="0.2">
      <c r="A154" s="1"/>
      <c r="B154" s="1"/>
    </row>
    <row r="155" spans="1:2" x14ac:dyDescent="0.2">
      <c r="A155" s="1"/>
      <c r="B155" s="1"/>
    </row>
    <row r="156" spans="1:2" x14ac:dyDescent="0.2">
      <c r="A156" s="1"/>
      <c r="B156" s="1"/>
    </row>
    <row r="157" spans="1:2" x14ac:dyDescent="0.2">
      <c r="A157" s="1"/>
      <c r="B157" s="1"/>
    </row>
    <row r="158" spans="1:2" x14ac:dyDescent="0.2">
      <c r="A158" s="1"/>
      <c r="B158" s="1"/>
    </row>
    <row r="159" spans="1:2" x14ac:dyDescent="0.2">
      <c r="A159" s="1"/>
      <c r="B159" s="1"/>
    </row>
    <row r="160" spans="1:2" x14ac:dyDescent="0.2">
      <c r="A160" s="1"/>
      <c r="B160" s="1"/>
    </row>
    <row r="161" spans="1:2" x14ac:dyDescent="0.2">
      <c r="A161" s="1"/>
      <c r="B161" s="1"/>
    </row>
    <row r="162" spans="1:2" x14ac:dyDescent="0.2">
      <c r="A162" s="1"/>
      <c r="B162" s="1"/>
    </row>
    <row r="163" spans="1:2" x14ac:dyDescent="0.2">
      <c r="A163" s="1"/>
      <c r="B163" s="1"/>
    </row>
    <row r="164" spans="1:2" x14ac:dyDescent="0.2">
      <c r="A164" s="1"/>
      <c r="B164" s="1"/>
    </row>
    <row r="165" spans="1:2" x14ac:dyDescent="0.2">
      <c r="A165" s="1"/>
      <c r="B165" s="1"/>
    </row>
    <row r="166" spans="1:2" x14ac:dyDescent="0.2">
      <c r="A166" s="1"/>
      <c r="B166" s="1"/>
    </row>
    <row r="167" spans="1:2" x14ac:dyDescent="0.2">
      <c r="A167" s="1"/>
      <c r="B167" s="1"/>
    </row>
    <row r="168" spans="1:2" x14ac:dyDescent="0.2">
      <c r="A168" s="1"/>
      <c r="B168" s="1"/>
    </row>
    <row r="169" spans="1:2" x14ac:dyDescent="0.2">
      <c r="A169" s="1"/>
      <c r="B169" s="1"/>
    </row>
    <row r="170" spans="1:2" x14ac:dyDescent="0.2">
      <c r="A170" s="1"/>
      <c r="B170" s="1"/>
    </row>
    <row r="171" spans="1:2" x14ac:dyDescent="0.2">
      <c r="A171" s="1"/>
      <c r="B171" s="1"/>
    </row>
    <row r="172" spans="1:2" x14ac:dyDescent="0.2">
      <c r="A172" s="1"/>
      <c r="B172" s="1"/>
    </row>
    <row r="173" spans="1:2" x14ac:dyDescent="0.2">
      <c r="A173" s="1"/>
      <c r="B173" s="1"/>
    </row>
    <row r="174" spans="1:2" x14ac:dyDescent="0.2">
      <c r="A174" s="1"/>
      <c r="B174" s="1"/>
    </row>
    <row r="175" spans="1:2" x14ac:dyDescent="0.2">
      <c r="A175" s="1"/>
      <c r="B175" s="1"/>
    </row>
    <row r="176" spans="1:2" x14ac:dyDescent="0.2">
      <c r="A176" s="1"/>
      <c r="B176" s="1"/>
    </row>
    <row r="177" spans="1:2" x14ac:dyDescent="0.2">
      <c r="A177" s="1"/>
      <c r="B177" s="1"/>
    </row>
    <row r="178" spans="1:2" x14ac:dyDescent="0.2">
      <c r="A178" s="1"/>
      <c r="B178" s="1"/>
    </row>
    <row r="179" spans="1:2" x14ac:dyDescent="0.2">
      <c r="A179" s="1"/>
      <c r="B179" s="1"/>
    </row>
    <row r="180" spans="1:2" x14ac:dyDescent="0.2">
      <c r="A180" s="1"/>
      <c r="B180" s="1"/>
    </row>
    <row r="181" spans="1:2" x14ac:dyDescent="0.2">
      <c r="A181" s="1"/>
      <c r="B181" s="1"/>
    </row>
    <row r="182" spans="1:2" x14ac:dyDescent="0.2">
      <c r="A182" s="1"/>
      <c r="B182" s="1"/>
    </row>
    <row r="183" spans="1:2" x14ac:dyDescent="0.2">
      <c r="A183" s="1"/>
      <c r="B183" s="1"/>
    </row>
    <row r="184" spans="1:2" x14ac:dyDescent="0.2">
      <c r="A184" s="1"/>
      <c r="B184" s="1"/>
    </row>
    <row r="185" spans="1:2" x14ac:dyDescent="0.2">
      <c r="A185" s="1"/>
      <c r="B185" s="1"/>
    </row>
    <row r="186" spans="1:2" x14ac:dyDescent="0.2">
      <c r="A186" s="1"/>
      <c r="B186" s="1"/>
    </row>
    <row r="187" spans="1:2" x14ac:dyDescent="0.2">
      <c r="A187" s="1"/>
      <c r="B187" s="1"/>
    </row>
    <row r="188" spans="1:2" x14ac:dyDescent="0.2">
      <c r="A188" s="1"/>
      <c r="B188" s="1"/>
    </row>
    <row r="189" spans="1:2" x14ac:dyDescent="0.2">
      <c r="A189" s="1"/>
      <c r="B189" s="1"/>
    </row>
    <row r="190" spans="1:2" x14ac:dyDescent="0.2">
      <c r="A190" s="1"/>
      <c r="B190" s="1"/>
    </row>
    <row r="191" spans="1:2" x14ac:dyDescent="0.2">
      <c r="A191" s="1"/>
      <c r="B191" s="1"/>
    </row>
    <row r="192" spans="1:2" x14ac:dyDescent="0.2">
      <c r="A192" s="1"/>
      <c r="B192" s="1"/>
    </row>
    <row r="193" spans="1:2" x14ac:dyDescent="0.2">
      <c r="A193" s="1"/>
      <c r="B193" s="1"/>
    </row>
    <row r="194" spans="1:2" x14ac:dyDescent="0.2">
      <c r="A194" s="1"/>
      <c r="B194" s="1"/>
    </row>
    <row r="195" spans="1:2" x14ac:dyDescent="0.2">
      <c r="A195" s="1"/>
      <c r="B195" s="1"/>
    </row>
    <row r="196" spans="1:2" x14ac:dyDescent="0.2">
      <c r="A196" s="1"/>
      <c r="B196" s="1"/>
    </row>
    <row r="197" spans="1:2" x14ac:dyDescent="0.2">
      <c r="A197" s="1"/>
      <c r="B197" s="1"/>
    </row>
    <row r="198" spans="1:2" x14ac:dyDescent="0.2">
      <c r="A198" s="1"/>
      <c r="B198" s="1"/>
    </row>
    <row r="199" spans="1:2" x14ac:dyDescent="0.2">
      <c r="A199" s="1"/>
      <c r="B199" s="1"/>
    </row>
    <row r="200" spans="1:2" x14ac:dyDescent="0.2">
      <c r="A200" s="1"/>
      <c r="B200" s="1"/>
    </row>
    <row r="201" spans="1:2" x14ac:dyDescent="0.2">
      <c r="A201" s="1"/>
      <c r="B201" s="1"/>
    </row>
    <row r="202" spans="1:2" x14ac:dyDescent="0.2">
      <c r="A202" s="1"/>
      <c r="B202" s="1"/>
    </row>
    <row r="203" spans="1:2" x14ac:dyDescent="0.2">
      <c r="A203" s="1"/>
      <c r="B203" s="1"/>
    </row>
    <row r="204" spans="1:2" x14ac:dyDescent="0.2">
      <c r="A204" s="1"/>
      <c r="B204" s="1"/>
    </row>
    <row r="205" spans="1:2" x14ac:dyDescent="0.2">
      <c r="A205" s="1"/>
      <c r="B205" s="1"/>
    </row>
    <row r="206" spans="1:2" x14ac:dyDescent="0.2">
      <c r="A206" s="1"/>
      <c r="B206" s="1"/>
    </row>
    <row r="207" spans="1:2" x14ac:dyDescent="0.2">
      <c r="A207" s="1"/>
      <c r="B207" s="1"/>
    </row>
    <row r="208" spans="1:2" x14ac:dyDescent="0.2">
      <c r="A208" s="1"/>
      <c r="B208" s="1"/>
    </row>
    <row r="209" spans="1:2" x14ac:dyDescent="0.2">
      <c r="A209" s="1"/>
      <c r="B209" s="1"/>
    </row>
    <row r="210" spans="1:2" x14ac:dyDescent="0.2">
      <c r="A210" s="1"/>
      <c r="B210" s="1"/>
    </row>
    <row r="211" spans="1:2" x14ac:dyDescent="0.2">
      <c r="A211" s="1"/>
      <c r="B211" s="1"/>
    </row>
    <row r="212" spans="1:2" x14ac:dyDescent="0.2">
      <c r="A212" s="1"/>
      <c r="B212" s="1"/>
    </row>
    <row r="213" spans="1:2" x14ac:dyDescent="0.2">
      <c r="A213" s="1"/>
      <c r="B213" s="1"/>
    </row>
    <row r="214" spans="1:2" x14ac:dyDescent="0.2">
      <c r="A214" s="1"/>
      <c r="B214" s="1"/>
    </row>
    <row r="215" spans="1:2" x14ac:dyDescent="0.2">
      <c r="A215" s="1"/>
      <c r="B215" s="1"/>
    </row>
    <row r="216" spans="1:2" x14ac:dyDescent="0.2">
      <c r="A216" s="1"/>
      <c r="B216" s="1"/>
    </row>
    <row r="217" spans="1:2" x14ac:dyDescent="0.2">
      <c r="A217" s="1"/>
      <c r="B217" s="1"/>
    </row>
    <row r="218" spans="1:2" x14ac:dyDescent="0.2">
      <c r="A218" s="1"/>
      <c r="B218" s="1"/>
    </row>
    <row r="219" spans="1:2" x14ac:dyDescent="0.2">
      <c r="A219" s="1"/>
      <c r="B219" s="1"/>
    </row>
    <row r="220" spans="1:2" x14ac:dyDescent="0.2">
      <c r="A220" s="1"/>
      <c r="B220" s="1"/>
    </row>
    <row r="221" spans="1:2" x14ac:dyDescent="0.2">
      <c r="A221" s="1"/>
      <c r="B221" s="1"/>
    </row>
    <row r="222" spans="1:2" x14ac:dyDescent="0.2">
      <c r="A222" s="1"/>
      <c r="B222" s="1"/>
    </row>
    <row r="223" spans="1:2" x14ac:dyDescent="0.2">
      <c r="A223" s="1"/>
      <c r="B223" s="1"/>
    </row>
    <row r="224" spans="1:2" x14ac:dyDescent="0.2">
      <c r="A224" s="1"/>
      <c r="B224" s="1"/>
    </row>
    <row r="225" spans="1:2" x14ac:dyDescent="0.2">
      <c r="A225" s="1"/>
      <c r="B225" s="1"/>
    </row>
    <row r="226" spans="1:2" x14ac:dyDescent="0.2">
      <c r="A226" s="1"/>
      <c r="B226" s="1"/>
    </row>
    <row r="227" spans="1:2" x14ac:dyDescent="0.2">
      <c r="A227" s="1"/>
      <c r="B227" s="1"/>
    </row>
    <row r="228" spans="1:2" x14ac:dyDescent="0.2">
      <c r="A228" s="1"/>
      <c r="B228" s="1"/>
    </row>
    <row r="229" spans="1:2" x14ac:dyDescent="0.2">
      <c r="A229" s="1"/>
      <c r="B229" s="1"/>
    </row>
    <row r="230" spans="1:2" x14ac:dyDescent="0.2">
      <c r="A230" s="1"/>
      <c r="B230" s="1"/>
    </row>
    <row r="231" spans="1:2" x14ac:dyDescent="0.2">
      <c r="A231" s="1"/>
      <c r="B231" s="1"/>
    </row>
    <row r="232" spans="1:2" x14ac:dyDescent="0.2">
      <c r="A232" s="1"/>
      <c r="B232" s="1"/>
    </row>
    <row r="233" spans="1:2" x14ac:dyDescent="0.2">
      <c r="A233" s="1"/>
      <c r="B233" s="1"/>
    </row>
    <row r="234" spans="1:2" x14ac:dyDescent="0.2">
      <c r="A234" s="1"/>
      <c r="B234" s="1"/>
    </row>
    <row r="235" spans="1:2" x14ac:dyDescent="0.2">
      <c r="A235" s="1"/>
      <c r="B235" s="1"/>
    </row>
    <row r="236" spans="1:2" x14ac:dyDescent="0.2">
      <c r="A236" s="1"/>
      <c r="B236" s="1"/>
    </row>
    <row r="237" spans="1:2" x14ac:dyDescent="0.2">
      <c r="A237" s="1"/>
      <c r="B237" s="1"/>
    </row>
    <row r="238" spans="1:2" x14ac:dyDescent="0.2">
      <c r="A238" s="1"/>
      <c r="B238" s="1"/>
    </row>
    <row r="239" spans="1:2" x14ac:dyDescent="0.2">
      <c r="A239" s="1"/>
      <c r="B239" s="1"/>
    </row>
    <row r="240" spans="1:2" x14ac:dyDescent="0.2">
      <c r="A240" s="1"/>
      <c r="B240" s="1"/>
    </row>
    <row r="241" spans="1:2" x14ac:dyDescent="0.2">
      <c r="A241" s="1"/>
      <c r="B241" s="1"/>
    </row>
    <row r="242" spans="1:2" x14ac:dyDescent="0.2">
      <c r="A242" s="1"/>
      <c r="B242" s="1"/>
    </row>
    <row r="243" spans="1:2" x14ac:dyDescent="0.2">
      <c r="A243" s="1"/>
      <c r="B243" s="1"/>
    </row>
    <row r="244" spans="1:2" x14ac:dyDescent="0.2">
      <c r="A244" s="1"/>
      <c r="B244" s="1"/>
    </row>
    <row r="245" spans="1:2" x14ac:dyDescent="0.2">
      <c r="A245" s="1"/>
      <c r="B245" s="1"/>
    </row>
    <row r="246" spans="1:2" x14ac:dyDescent="0.2">
      <c r="A246" s="1"/>
      <c r="B246" s="1"/>
    </row>
    <row r="247" spans="1:2" x14ac:dyDescent="0.2">
      <c r="A247" s="1"/>
      <c r="B247" s="1"/>
    </row>
    <row r="248" spans="1:2" x14ac:dyDescent="0.2">
      <c r="A248" s="1"/>
      <c r="B248" s="1"/>
    </row>
    <row r="249" spans="1:2" x14ac:dyDescent="0.2">
      <c r="A249" s="1"/>
      <c r="B249" s="1"/>
    </row>
    <row r="250" spans="1:2" x14ac:dyDescent="0.2">
      <c r="A250" s="1"/>
      <c r="B250" s="1"/>
    </row>
    <row r="251" spans="1:2" x14ac:dyDescent="0.2">
      <c r="A251" s="1"/>
      <c r="B251" s="1"/>
    </row>
    <row r="252" spans="1:2" x14ac:dyDescent="0.2">
      <c r="A252" s="1"/>
      <c r="B252" s="1"/>
    </row>
    <row r="253" spans="1:2" x14ac:dyDescent="0.2">
      <c r="A253" s="1"/>
      <c r="B253" s="1"/>
    </row>
    <row r="254" spans="1:2" x14ac:dyDescent="0.2">
      <c r="A254" s="1"/>
      <c r="B254" s="1"/>
    </row>
    <row r="255" spans="1:2" x14ac:dyDescent="0.2">
      <c r="A255" s="1"/>
      <c r="B255" s="1"/>
    </row>
    <row r="256" spans="1:2" x14ac:dyDescent="0.2">
      <c r="A256" s="1"/>
      <c r="B256" s="1"/>
    </row>
    <row r="257" spans="1:2" x14ac:dyDescent="0.2">
      <c r="A257" s="1"/>
      <c r="B257" s="1"/>
    </row>
    <row r="258" spans="1:2" x14ac:dyDescent="0.2">
      <c r="A258" s="1"/>
      <c r="B258" s="1"/>
    </row>
    <row r="259" spans="1:2" x14ac:dyDescent="0.2">
      <c r="A259" s="1"/>
      <c r="B259" s="1"/>
    </row>
    <row r="260" spans="1:2" x14ac:dyDescent="0.2">
      <c r="A260" s="1"/>
      <c r="B260" s="1"/>
    </row>
    <row r="261" spans="1:2" x14ac:dyDescent="0.2">
      <c r="A261" s="1"/>
      <c r="B261" s="1"/>
    </row>
    <row r="262" spans="1:2" x14ac:dyDescent="0.2">
      <c r="A262" s="1"/>
      <c r="B262" s="1"/>
    </row>
    <row r="263" spans="1:2" x14ac:dyDescent="0.2">
      <c r="A263" s="1"/>
      <c r="B263" s="1"/>
    </row>
    <row r="264" spans="1:2" x14ac:dyDescent="0.2">
      <c r="A264" s="1"/>
      <c r="B264" s="1"/>
    </row>
    <row r="265" spans="1:2" x14ac:dyDescent="0.2">
      <c r="A265" s="1"/>
      <c r="B265" s="1"/>
    </row>
    <row r="266" spans="1:2" x14ac:dyDescent="0.2">
      <c r="A266" s="1"/>
      <c r="B266" s="1"/>
    </row>
    <row r="267" spans="1:2" x14ac:dyDescent="0.2">
      <c r="A267" s="1"/>
      <c r="B267" s="1"/>
    </row>
    <row r="268" spans="1:2" x14ac:dyDescent="0.2">
      <c r="A268" s="1"/>
      <c r="B268" s="1"/>
    </row>
    <row r="269" spans="1:2" x14ac:dyDescent="0.2">
      <c r="A269" s="1"/>
      <c r="B269" s="1"/>
    </row>
    <row r="270" spans="1:2" x14ac:dyDescent="0.2">
      <c r="A270" s="1"/>
      <c r="B270" s="1"/>
    </row>
    <row r="271" spans="1:2" x14ac:dyDescent="0.2">
      <c r="A271" s="1"/>
      <c r="B271" s="1"/>
    </row>
    <row r="272" spans="1:2" x14ac:dyDescent="0.2">
      <c r="A272" s="1"/>
      <c r="B272" s="1"/>
    </row>
    <row r="273" spans="1:2" x14ac:dyDescent="0.2">
      <c r="A273" s="1"/>
      <c r="B273" s="1"/>
    </row>
    <row r="274" spans="1:2" x14ac:dyDescent="0.2">
      <c r="A274" s="1"/>
      <c r="B274" s="1"/>
    </row>
    <row r="275" spans="1:2" x14ac:dyDescent="0.2">
      <c r="A275" s="1"/>
      <c r="B275" s="1"/>
    </row>
    <row r="276" spans="1:2" x14ac:dyDescent="0.2">
      <c r="A276" s="1"/>
      <c r="B276" s="1"/>
    </row>
    <row r="277" spans="1:2" x14ac:dyDescent="0.2">
      <c r="A277" s="1"/>
      <c r="B277" s="1"/>
    </row>
    <row r="278" spans="1:2" x14ac:dyDescent="0.2">
      <c r="A278" s="1"/>
      <c r="B278" s="1"/>
    </row>
    <row r="279" spans="1:2" x14ac:dyDescent="0.2">
      <c r="A279" s="1"/>
      <c r="B279" s="1"/>
    </row>
    <row r="280" spans="1:2" x14ac:dyDescent="0.2">
      <c r="A280" s="1"/>
      <c r="B280" s="1"/>
    </row>
    <row r="281" spans="1:2" x14ac:dyDescent="0.2">
      <c r="A281" s="1"/>
      <c r="B281" s="1"/>
    </row>
    <row r="282" spans="1:2" x14ac:dyDescent="0.2">
      <c r="A282" s="1"/>
      <c r="B282" s="1"/>
    </row>
    <row r="283" spans="1:2" x14ac:dyDescent="0.2">
      <c r="A283" s="1"/>
      <c r="B283" s="1"/>
    </row>
    <row r="284" spans="1:2" x14ac:dyDescent="0.2">
      <c r="A284" s="1"/>
      <c r="B284" s="1"/>
    </row>
    <row r="285" spans="1:2" x14ac:dyDescent="0.2">
      <c r="A285" s="1"/>
      <c r="B285" s="1"/>
    </row>
    <row r="286" spans="1:2" x14ac:dyDescent="0.2">
      <c r="A286" s="1"/>
      <c r="B286" s="1"/>
    </row>
    <row r="287" spans="1:2" x14ac:dyDescent="0.2">
      <c r="A287" s="1"/>
      <c r="B287" s="1"/>
    </row>
    <row r="288" spans="1:2" x14ac:dyDescent="0.2">
      <c r="A288" s="1"/>
      <c r="B288" s="1"/>
    </row>
    <row r="289" spans="1:2" x14ac:dyDescent="0.2">
      <c r="A289" s="1"/>
      <c r="B289" s="1"/>
    </row>
    <row r="290" spans="1:2" x14ac:dyDescent="0.2">
      <c r="A290" s="1"/>
      <c r="B290" s="1"/>
    </row>
    <row r="291" spans="1:2" x14ac:dyDescent="0.2">
      <c r="A291" s="1"/>
      <c r="B291" s="1"/>
    </row>
    <row r="292" spans="1:2" x14ac:dyDescent="0.2">
      <c r="A292" s="1"/>
      <c r="B292" s="1"/>
    </row>
    <row r="293" spans="1:2" x14ac:dyDescent="0.2">
      <c r="A293" s="1"/>
      <c r="B293" s="1"/>
    </row>
    <row r="294" spans="1:2" x14ac:dyDescent="0.2">
      <c r="A294" s="1"/>
      <c r="B294" s="1"/>
    </row>
    <row r="295" spans="1:2" x14ac:dyDescent="0.2">
      <c r="A295" s="1"/>
      <c r="B295" s="1"/>
    </row>
    <row r="296" spans="1:2" x14ac:dyDescent="0.2">
      <c r="A296" s="1"/>
      <c r="B296" s="1"/>
    </row>
    <row r="297" spans="1:2" x14ac:dyDescent="0.2">
      <c r="A297" s="1"/>
      <c r="B297" s="1"/>
    </row>
    <row r="298" spans="1:2" x14ac:dyDescent="0.2">
      <c r="A298" s="1"/>
      <c r="B298" s="1"/>
    </row>
    <row r="299" spans="1:2" x14ac:dyDescent="0.2">
      <c r="A299" s="1"/>
      <c r="B299" s="1"/>
    </row>
    <row r="300" spans="1:2" x14ac:dyDescent="0.2">
      <c r="A300" s="1"/>
      <c r="B300" s="1"/>
    </row>
    <row r="301" spans="1:2" x14ac:dyDescent="0.2">
      <c r="A301" s="1"/>
      <c r="B301" s="1"/>
    </row>
    <row r="302" spans="1:2" x14ac:dyDescent="0.2">
      <c r="A302" s="1"/>
      <c r="B302" s="1"/>
    </row>
    <row r="303" spans="1:2" x14ac:dyDescent="0.2">
      <c r="A303" s="1"/>
      <c r="B303" s="1"/>
    </row>
    <row r="304" spans="1:2" x14ac:dyDescent="0.2">
      <c r="A304" s="1"/>
      <c r="B304" s="1"/>
    </row>
    <row r="305" spans="1:2" x14ac:dyDescent="0.2">
      <c r="A305" s="1"/>
      <c r="B305" s="1"/>
    </row>
    <row r="306" spans="1:2" x14ac:dyDescent="0.2">
      <c r="A306" s="1"/>
      <c r="B306" s="1"/>
    </row>
    <row r="307" spans="1:2" x14ac:dyDescent="0.2">
      <c r="A307" s="1"/>
      <c r="B307" s="1"/>
    </row>
    <row r="308" spans="1:2" x14ac:dyDescent="0.2">
      <c r="A308" s="1"/>
      <c r="B308" s="1"/>
    </row>
    <row r="309" spans="1:2" x14ac:dyDescent="0.2">
      <c r="A309" s="1"/>
      <c r="B309" s="1"/>
    </row>
    <row r="310" spans="1:2" x14ac:dyDescent="0.2">
      <c r="A310" s="1"/>
      <c r="B310" s="1"/>
    </row>
    <row r="311" spans="1:2" x14ac:dyDescent="0.2">
      <c r="A311" s="1"/>
      <c r="B311" s="1"/>
    </row>
    <row r="312" spans="1:2" x14ac:dyDescent="0.2">
      <c r="A312" s="1"/>
      <c r="B312" s="1"/>
    </row>
    <row r="313" spans="1:2" x14ac:dyDescent="0.2">
      <c r="A313" s="1"/>
      <c r="B313" s="1"/>
    </row>
    <row r="314" spans="1:2" x14ac:dyDescent="0.2">
      <c r="A314" s="1"/>
      <c r="B314" s="1"/>
    </row>
    <row r="315" spans="1:2" x14ac:dyDescent="0.2">
      <c r="A315" s="1"/>
      <c r="B315" s="1"/>
    </row>
    <row r="316" spans="1:2" x14ac:dyDescent="0.2">
      <c r="A316" s="1"/>
      <c r="B316" s="1"/>
    </row>
    <row r="317" spans="1:2" x14ac:dyDescent="0.2">
      <c r="A317" s="1"/>
      <c r="B317" s="1"/>
    </row>
    <row r="318" spans="1:2" x14ac:dyDescent="0.2">
      <c r="A318" s="1"/>
      <c r="B318" s="1"/>
    </row>
    <row r="319" spans="1:2" x14ac:dyDescent="0.2">
      <c r="A319" s="1"/>
      <c r="B319" s="1"/>
    </row>
    <row r="320" spans="1:2" x14ac:dyDescent="0.2">
      <c r="A320" s="1"/>
      <c r="B320" s="1"/>
    </row>
    <row r="321" spans="1:2" x14ac:dyDescent="0.2">
      <c r="A321" s="1"/>
      <c r="B321" s="1"/>
    </row>
    <row r="322" spans="1:2" x14ac:dyDescent="0.2">
      <c r="A322" s="1"/>
      <c r="B322" s="1"/>
    </row>
    <row r="323" spans="1:2" x14ac:dyDescent="0.2">
      <c r="A323" s="1"/>
      <c r="B323" s="1"/>
    </row>
    <row r="324" spans="1:2" x14ac:dyDescent="0.2">
      <c r="A324" s="1"/>
      <c r="B324" s="1"/>
    </row>
    <row r="325" spans="1:2" x14ac:dyDescent="0.2">
      <c r="A325" s="1"/>
      <c r="B325" s="1"/>
    </row>
    <row r="326" spans="1:2" x14ac:dyDescent="0.2">
      <c r="A326" s="1"/>
      <c r="B326" s="1"/>
    </row>
    <row r="327" spans="1:2" x14ac:dyDescent="0.2">
      <c r="A327" s="1"/>
      <c r="B327" s="1"/>
    </row>
    <row r="328" spans="1:2" x14ac:dyDescent="0.2">
      <c r="A328" s="1"/>
      <c r="B328" s="1"/>
    </row>
    <row r="329" spans="1:2" x14ac:dyDescent="0.2">
      <c r="A329" s="1"/>
      <c r="B329" s="1"/>
    </row>
    <row r="330" spans="1:2" x14ac:dyDescent="0.2">
      <c r="A330" s="1"/>
      <c r="B330" s="1"/>
    </row>
    <row r="331" spans="1:2" x14ac:dyDescent="0.2">
      <c r="A331" s="1"/>
      <c r="B331" s="1"/>
    </row>
    <row r="332" spans="1:2" x14ac:dyDescent="0.2">
      <c r="A332" s="1"/>
      <c r="B332" s="1"/>
    </row>
    <row r="333" spans="1:2" x14ac:dyDescent="0.2">
      <c r="A333" s="1"/>
      <c r="B333" s="1"/>
    </row>
    <row r="334" spans="1:2" x14ac:dyDescent="0.2">
      <c r="A334" s="1"/>
      <c r="B334" s="1"/>
    </row>
    <row r="335" spans="1:2" x14ac:dyDescent="0.2">
      <c r="A335" s="1"/>
      <c r="B335" s="1"/>
    </row>
    <row r="336" spans="1:2" x14ac:dyDescent="0.2">
      <c r="A336" s="1"/>
      <c r="B336" s="1"/>
    </row>
    <row r="337" spans="1:2" x14ac:dyDescent="0.2">
      <c r="A337" s="1"/>
      <c r="B337" s="1"/>
    </row>
    <row r="338" spans="1:2" x14ac:dyDescent="0.2">
      <c r="A338" s="1"/>
      <c r="B338" s="1"/>
    </row>
    <row r="339" spans="1:2" x14ac:dyDescent="0.2">
      <c r="A339" s="1"/>
      <c r="B339" s="1"/>
    </row>
    <row r="340" spans="1:2" x14ac:dyDescent="0.2">
      <c r="A340" s="1"/>
      <c r="B340" s="1"/>
    </row>
    <row r="341" spans="1:2" x14ac:dyDescent="0.2">
      <c r="A341" s="1"/>
      <c r="B341" s="1"/>
    </row>
    <row r="342" spans="1:2" x14ac:dyDescent="0.2">
      <c r="A342" s="1"/>
      <c r="B342" s="1"/>
    </row>
    <row r="343" spans="1:2" x14ac:dyDescent="0.2">
      <c r="A343" s="1"/>
      <c r="B343" s="1"/>
    </row>
    <row r="344" spans="1:2" x14ac:dyDescent="0.2">
      <c r="A344" s="1"/>
      <c r="B344" s="1"/>
    </row>
    <row r="345" spans="1:2" x14ac:dyDescent="0.2">
      <c r="A345" s="1"/>
      <c r="B345" s="1"/>
    </row>
    <row r="346" spans="1:2" x14ac:dyDescent="0.2">
      <c r="A346" s="1"/>
      <c r="B346" s="1"/>
    </row>
    <row r="347" spans="1:2" x14ac:dyDescent="0.2">
      <c r="A347" s="1"/>
      <c r="B347" s="1"/>
    </row>
    <row r="348" spans="1:2" x14ac:dyDescent="0.2">
      <c r="A348" s="1"/>
      <c r="B348" s="1"/>
    </row>
    <row r="349" spans="1:2" x14ac:dyDescent="0.2">
      <c r="A349" s="1"/>
      <c r="B349" s="1"/>
    </row>
    <row r="350" spans="1:2" x14ac:dyDescent="0.2">
      <c r="A350" s="1"/>
      <c r="B350" s="1"/>
    </row>
    <row r="351" spans="1:2" x14ac:dyDescent="0.2">
      <c r="A351" s="1"/>
      <c r="B351" s="1"/>
    </row>
    <row r="352" spans="1:2" x14ac:dyDescent="0.2">
      <c r="A352" s="1"/>
      <c r="B352" s="1"/>
    </row>
    <row r="353" spans="1:2" x14ac:dyDescent="0.2">
      <c r="A353" s="1"/>
      <c r="B353" s="1"/>
    </row>
    <row r="354" spans="1:2" x14ac:dyDescent="0.2">
      <c r="A354" s="1"/>
      <c r="B354" s="1"/>
    </row>
    <row r="355" spans="1:2" x14ac:dyDescent="0.2">
      <c r="A355" s="1"/>
      <c r="B355" s="1"/>
    </row>
    <row r="356" spans="1:2" x14ac:dyDescent="0.2">
      <c r="A356" s="1"/>
      <c r="B356" s="1"/>
    </row>
    <row r="357" spans="1:2" x14ac:dyDescent="0.2">
      <c r="A357" s="1"/>
      <c r="B357" s="1"/>
    </row>
    <row r="358" spans="1:2" x14ac:dyDescent="0.2">
      <c r="A358" s="1"/>
      <c r="B358" s="1"/>
    </row>
    <row r="359" spans="1:2" x14ac:dyDescent="0.2">
      <c r="A359" s="1"/>
      <c r="B359" s="1"/>
    </row>
    <row r="360" spans="1:2" x14ac:dyDescent="0.2">
      <c r="A360" s="1"/>
      <c r="B360" s="1"/>
    </row>
    <row r="361" spans="1:2" x14ac:dyDescent="0.2">
      <c r="A361" s="1"/>
      <c r="B361" s="1"/>
    </row>
    <row r="362" spans="1:2" x14ac:dyDescent="0.2">
      <c r="A362" s="1"/>
      <c r="B362" s="1"/>
    </row>
    <row r="363" spans="1:2" x14ac:dyDescent="0.2">
      <c r="A363" s="1"/>
      <c r="B363" s="1"/>
    </row>
    <row r="364" spans="1:2" x14ac:dyDescent="0.2">
      <c r="A364" s="1"/>
      <c r="B364" s="1"/>
    </row>
    <row r="365" spans="1:2" x14ac:dyDescent="0.2">
      <c r="A365" s="1"/>
      <c r="B365" s="1"/>
    </row>
    <row r="366" spans="1:2" x14ac:dyDescent="0.2">
      <c r="A366" s="1"/>
      <c r="B366" s="1"/>
    </row>
    <row r="367" spans="1:2" x14ac:dyDescent="0.2">
      <c r="A367" s="1"/>
      <c r="B367" s="1"/>
    </row>
    <row r="368" spans="1:2" x14ac:dyDescent="0.2">
      <c r="A368" s="1"/>
      <c r="B368" s="1"/>
    </row>
    <row r="369" spans="1:2" x14ac:dyDescent="0.2">
      <c r="A369" s="1"/>
      <c r="B369" s="1"/>
    </row>
    <row r="370" spans="1:2" x14ac:dyDescent="0.2">
      <c r="A370" s="1"/>
      <c r="B370" s="1"/>
    </row>
    <row r="371" spans="1:2" x14ac:dyDescent="0.2">
      <c r="A371" s="1"/>
      <c r="B371" s="1"/>
    </row>
    <row r="372" spans="1:2" x14ac:dyDescent="0.2">
      <c r="A372" s="1"/>
      <c r="B372" s="1"/>
    </row>
    <row r="373" spans="1:2" x14ac:dyDescent="0.2">
      <c r="A373" s="1"/>
      <c r="B373" s="1"/>
    </row>
    <row r="374" spans="1:2" x14ac:dyDescent="0.2">
      <c r="A374" s="1"/>
      <c r="B374" s="1"/>
    </row>
    <row r="375" spans="1:2" x14ac:dyDescent="0.2">
      <c r="A375" s="1"/>
      <c r="B375" s="1"/>
    </row>
    <row r="376" spans="1:2" x14ac:dyDescent="0.2">
      <c r="A376" s="1"/>
      <c r="B376" s="1"/>
    </row>
    <row r="377" spans="1:2" x14ac:dyDescent="0.2">
      <c r="A377" s="1"/>
      <c r="B377" s="1"/>
    </row>
    <row r="378" spans="1:2" x14ac:dyDescent="0.2">
      <c r="A378" s="1"/>
      <c r="B378" s="1"/>
    </row>
    <row r="379" spans="1:2" x14ac:dyDescent="0.2">
      <c r="A379" s="1"/>
      <c r="B379" s="1"/>
    </row>
    <row r="380" spans="1:2" x14ac:dyDescent="0.2">
      <c r="A380" s="1"/>
      <c r="B380" s="1"/>
    </row>
    <row r="381" spans="1:2" x14ac:dyDescent="0.2">
      <c r="A381" s="1"/>
      <c r="B381" s="1"/>
    </row>
    <row r="382" spans="1:2" x14ac:dyDescent="0.2">
      <c r="A382" s="1"/>
      <c r="B382" s="1"/>
    </row>
    <row r="383" spans="1:2" x14ac:dyDescent="0.2">
      <c r="A383" s="1"/>
      <c r="B383" s="1"/>
    </row>
    <row r="384" spans="1:2" x14ac:dyDescent="0.2">
      <c r="A384" s="1"/>
      <c r="B384" s="1"/>
    </row>
    <row r="385" spans="1:2" x14ac:dyDescent="0.2">
      <c r="A385" s="1"/>
      <c r="B385" s="1"/>
    </row>
    <row r="386" spans="1:2" x14ac:dyDescent="0.2">
      <c r="A386" s="1"/>
      <c r="B386" s="1"/>
    </row>
    <row r="387" spans="1:2" x14ac:dyDescent="0.2">
      <c r="A387" s="1"/>
      <c r="B387" s="1"/>
    </row>
    <row r="388" spans="1:2" x14ac:dyDescent="0.2">
      <c r="A388" s="1"/>
      <c r="B388" s="1"/>
    </row>
    <row r="389" spans="1:2" x14ac:dyDescent="0.2">
      <c r="A389" s="1"/>
      <c r="B389" s="1"/>
    </row>
    <row r="390" spans="1:2" x14ac:dyDescent="0.2">
      <c r="A390" s="1"/>
      <c r="B390" s="1"/>
    </row>
    <row r="391" spans="1:2" x14ac:dyDescent="0.2">
      <c r="A391" s="1"/>
      <c r="B391" s="1"/>
    </row>
    <row r="392" spans="1:2" x14ac:dyDescent="0.2">
      <c r="A392" s="1"/>
      <c r="B392" s="1"/>
    </row>
    <row r="393" spans="1:2" x14ac:dyDescent="0.2">
      <c r="A393" s="1"/>
      <c r="B393" s="1"/>
    </row>
    <row r="394" spans="1:2" x14ac:dyDescent="0.2">
      <c r="A394" s="1"/>
      <c r="B394" s="1"/>
    </row>
    <row r="395" spans="1:2" x14ac:dyDescent="0.2">
      <c r="A395" s="1"/>
      <c r="B395" s="1"/>
    </row>
    <row r="396" spans="1:2" x14ac:dyDescent="0.2">
      <c r="A396" s="1"/>
      <c r="B396" s="1"/>
    </row>
    <row r="397" spans="1:2" x14ac:dyDescent="0.2">
      <c r="A397" s="1"/>
      <c r="B397" s="1"/>
    </row>
    <row r="398" spans="1:2" x14ac:dyDescent="0.2">
      <c r="A398" s="1"/>
      <c r="B398" s="1"/>
    </row>
    <row r="399" spans="1:2" x14ac:dyDescent="0.2">
      <c r="A399" s="1"/>
      <c r="B399" s="1"/>
    </row>
    <row r="400" spans="1:2" x14ac:dyDescent="0.2">
      <c r="A400" s="1"/>
      <c r="B400" s="1"/>
    </row>
    <row r="401" spans="1:2" x14ac:dyDescent="0.2">
      <c r="A401" s="1"/>
      <c r="B401" s="1"/>
    </row>
    <row r="402" spans="1:2" x14ac:dyDescent="0.2">
      <c r="A402" s="1"/>
      <c r="B402" s="1"/>
    </row>
    <row r="403" spans="1:2" x14ac:dyDescent="0.2">
      <c r="A403" s="1"/>
      <c r="B403" s="1"/>
    </row>
    <row r="404" spans="1:2" x14ac:dyDescent="0.2">
      <c r="A404" s="1"/>
      <c r="B404" s="1"/>
    </row>
    <row r="405" spans="1:2" x14ac:dyDescent="0.2">
      <c r="A405" s="1"/>
      <c r="B405" s="1"/>
    </row>
    <row r="406" spans="1:2" x14ac:dyDescent="0.2">
      <c r="A406" s="1"/>
      <c r="B406" s="1"/>
    </row>
    <row r="407" spans="1:2" x14ac:dyDescent="0.2">
      <c r="A407" s="1"/>
      <c r="B407" s="1"/>
    </row>
    <row r="408" spans="1:2" x14ac:dyDescent="0.2">
      <c r="A408" s="1"/>
      <c r="B408" s="1"/>
    </row>
    <row r="409" spans="1:2" x14ac:dyDescent="0.2">
      <c r="A409" s="1"/>
      <c r="B409" s="1"/>
    </row>
    <row r="410" spans="1:2" x14ac:dyDescent="0.2">
      <c r="A410" s="1"/>
      <c r="B410" s="1"/>
    </row>
    <row r="411" spans="1:2" x14ac:dyDescent="0.2">
      <c r="A411" s="1"/>
      <c r="B411" s="1"/>
    </row>
    <row r="412" spans="1:2" x14ac:dyDescent="0.2">
      <c r="A412" s="1"/>
      <c r="B412" s="1"/>
    </row>
    <row r="413" spans="1:2" x14ac:dyDescent="0.2">
      <c r="A413" s="1"/>
      <c r="B413" s="1"/>
    </row>
    <row r="414" spans="1:2" x14ac:dyDescent="0.2">
      <c r="A414" s="1"/>
      <c r="B414" s="1"/>
    </row>
    <row r="415" spans="1:2" x14ac:dyDescent="0.2">
      <c r="A415" s="1"/>
      <c r="B415" s="1"/>
    </row>
    <row r="416" spans="1:2" x14ac:dyDescent="0.2">
      <c r="A416" s="1"/>
      <c r="B416" s="1"/>
    </row>
    <row r="417" spans="1:2" x14ac:dyDescent="0.2">
      <c r="A417" s="1"/>
      <c r="B417" s="1"/>
    </row>
    <row r="418" spans="1:2" x14ac:dyDescent="0.2">
      <c r="A418" s="1"/>
      <c r="B418" s="1"/>
    </row>
    <row r="419" spans="1:2" x14ac:dyDescent="0.2">
      <c r="A419" s="1"/>
      <c r="B419" s="1"/>
    </row>
    <row r="420" spans="1:2" x14ac:dyDescent="0.2">
      <c r="A420" s="1"/>
      <c r="B420" s="1"/>
    </row>
    <row r="421" spans="1:2" x14ac:dyDescent="0.2">
      <c r="A421" s="1"/>
      <c r="B421" s="1"/>
    </row>
    <row r="422" spans="1:2" x14ac:dyDescent="0.2">
      <c r="A422" s="1"/>
      <c r="B422" s="1"/>
    </row>
    <row r="423" spans="1:2" x14ac:dyDescent="0.2">
      <c r="A423" s="1"/>
      <c r="B423" s="1"/>
    </row>
    <row r="424" spans="1:2" x14ac:dyDescent="0.2">
      <c r="A424" s="1"/>
      <c r="B424" s="1"/>
    </row>
    <row r="425" spans="1:2" x14ac:dyDescent="0.2">
      <c r="A425" s="1"/>
      <c r="B425" s="1"/>
    </row>
    <row r="426" spans="1:2" x14ac:dyDescent="0.2">
      <c r="A426" s="1"/>
      <c r="B426" s="1"/>
    </row>
    <row r="427" spans="1:2" x14ac:dyDescent="0.2">
      <c r="A427" s="1"/>
      <c r="B427" s="1"/>
    </row>
    <row r="428" spans="1:2" x14ac:dyDescent="0.2">
      <c r="A428" s="1"/>
      <c r="B428" s="1"/>
    </row>
    <row r="429" spans="1:2" x14ac:dyDescent="0.2">
      <c r="A429" s="1"/>
      <c r="B429" s="1"/>
    </row>
    <row r="430" spans="1:2" x14ac:dyDescent="0.2">
      <c r="A430" s="1"/>
      <c r="B430" s="1"/>
    </row>
    <row r="431" spans="1:2" x14ac:dyDescent="0.2">
      <c r="A431" s="1"/>
      <c r="B431" s="1"/>
    </row>
    <row r="432" spans="1:2" x14ac:dyDescent="0.2">
      <c r="A432" s="1"/>
      <c r="B432" s="1"/>
    </row>
    <row r="433" spans="1:2" x14ac:dyDescent="0.2">
      <c r="A433" s="1"/>
      <c r="B433" s="1"/>
    </row>
    <row r="434" spans="1:2" x14ac:dyDescent="0.2">
      <c r="A434" s="1"/>
      <c r="B434" s="1"/>
    </row>
    <row r="435" spans="1:2" x14ac:dyDescent="0.2">
      <c r="A435" s="1"/>
      <c r="B435" s="1"/>
    </row>
    <row r="436" spans="1:2" x14ac:dyDescent="0.2">
      <c r="A436" s="1"/>
      <c r="B436" s="1"/>
    </row>
    <row r="437" spans="1:2" x14ac:dyDescent="0.2">
      <c r="A437" s="1"/>
      <c r="B437" s="1"/>
    </row>
    <row r="438" spans="1:2" x14ac:dyDescent="0.2">
      <c r="A438" s="1"/>
      <c r="B438" s="1"/>
    </row>
    <row r="439" spans="1:2" x14ac:dyDescent="0.2">
      <c r="A439" s="1"/>
      <c r="B439" s="1"/>
    </row>
    <row r="440" spans="1:2" x14ac:dyDescent="0.2">
      <c r="A440" s="1"/>
      <c r="B440" s="1"/>
    </row>
    <row r="441" spans="1:2" x14ac:dyDescent="0.2">
      <c r="A441" s="1"/>
      <c r="B441" s="1"/>
    </row>
    <row r="442" spans="1:2" x14ac:dyDescent="0.2">
      <c r="A442" s="1"/>
      <c r="B442" s="1"/>
    </row>
    <row r="443" spans="1:2" x14ac:dyDescent="0.2">
      <c r="A443" s="1"/>
      <c r="B443" s="1"/>
    </row>
    <row r="444" spans="1:2" x14ac:dyDescent="0.2">
      <c r="A444" s="1"/>
      <c r="B444" s="1"/>
    </row>
    <row r="445" spans="1:2" x14ac:dyDescent="0.2">
      <c r="A445" s="1"/>
      <c r="B445" s="1"/>
    </row>
    <row r="446" spans="1:2" x14ac:dyDescent="0.2">
      <c r="A446" s="1"/>
      <c r="B446" s="1"/>
    </row>
    <row r="447" spans="1:2" x14ac:dyDescent="0.2">
      <c r="A447" s="1"/>
      <c r="B447" s="1"/>
    </row>
    <row r="448" spans="1:2" x14ac:dyDescent="0.2">
      <c r="A448" s="1"/>
      <c r="B448" s="1"/>
    </row>
    <row r="449" spans="1:2" x14ac:dyDescent="0.2">
      <c r="A449" s="1"/>
      <c r="B449" s="1"/>
    </row>
    <row r="450" spans="1:2" x14ac:dyDescent="0.2">
      <c r="A450" s="1"/>
      <c r="B450" s="1"/>
    </row>
    <row r="451" spans="1:2" x14ac:dyDescent="0.2">
      <c r="A451" s="1"/>
      <c r="B451" s="1"/>
    </row>
    <row r="452" spans="1:2" x14ac:dyDescent="0.2">
      <c r="A452" s="1"/>
      <c r="B452" s="1"/>
    </row>
    <row r="453" spans="1:2" x14ac:dyDescent="0.2">
      <c r="A453" s="1"/>
      <c r="B453" s="1"/>
    </row>
    <row r="454" spans="1:2" x14ac:dyDescent="0.2">
      <c r="A454" s="1"/>
      <c r="B454" s="1"/>
    </row>
    <row r="455" spans="1:2" x14ac:dyDescent="0.2">
      <c r="A455" s="1"/>
      <c r="B455" s="1"/>
    </row>
    <row r="456" spans="1:2" x14ac:dyDescent="0.2">
      <c r="A456" s="1"/>
      <c r="B456" s="1"/>
    </row>
    <row r="457" spans="1:2" x14ac:dyDescent="0.2">
      <c r="A457" s="1"/>
      <c r="B457" s="1"/>
    </row>
    <row r="458" spans="1:2" x14ac:dyDescent="0.2">
      <c r="A458" s="1"/>
      <c r="B458" s="1"/>
    </row>
    <row r="459" spans="1:2" x14ac:dyDescent="0.2">
      <c r="A459" s="1"/>
      <c r="B459" s="1"/>
    </row>
    <row r="460" spans="1:2" x14ac:dyDescent="0.2">
      <c r="A460" s="1"/>
      <c r="B460" s="1"/>
    </row>
    <row r="461" spans="1:2" x14ac:dyDescent="0.2">
      <c r="A461" s="1"/>
      <c r="B461" s="1"/>
    </row>
    <row r="462" spans="1:2" x14ac:dyDescent="0.2">
      <c r="A462" s="1"/>
      <c r="B462" s="1"/>
    </row>
    <row r="463" spans="1:2" x14ac:dyDescent="0.2">
      <c r="A463" s="1"/>
      <c r="B463" s="1"/>
    </row>
    <row r="464" spans="1:2" x14ac:dyDescent="0.2">
      <c r="A464" s="1"/>
      <c r="B464" s="1"/>
    </row>
    <row r="465" spans="1:2" x14ac:dyDescent="0.2">
      <c r="A465" s="1"/>
      <c r="B465" s="1"/>
    </row>
    <row r="466" spans="1:2" x14ac:dyDescent="0.2">
      <c r="A466" s="1"/>
      <c r="B466" s="1"/>
    </row>
    <row r="467" spans="1:2" x14ac:dyDescent="0.2">
      <c r="A467" s="1"/>
      <c r="B467" s="1"/>
    </row>
    <row r="468" spans="1:2" x14ac:dyDescent="0.2">
      <c r="A468" s="1"/>
      <c r="B468" s="1"/>
    </row>
    <row r="469" spans="1:2" x14ac:dyDescent="0.2">
      <c r="A469" s="1"/>
      <c r="B469" s="1"/>
    </row>
    <row r="470" spans="1:2" x14ac:dyDescent="0.2">
      <c r="A470" s="1"/>
      <c r="B470" s="1"/>
    </row>
    <row r="471" spans="1:2" x14ac:dyDescent="0.2">
      <c r="A471" s="1"/>
      <c r="B471" s="1"/>
    </row>
    <row r="472" spans="1:2" x14ac:dyDescent="0.2">
      <c r="A472" s="1"/>
      <c r="B472" s="1"/>
    </row>
    <row r="473" spans="1:2" x14ac:dyDescent="0.2">
      <c r="A473" s="1"/>
      <c r="B473" s="1"/>
    </row>
    <row r="474" spans="1:2" x14ac:dyDescent="0.2">
      <c r="A474" s="1"/>
      <c r="B474" s="1"/>
    </row>
    <row r="475" spans="1:2" x14ac:dyDescent="0.2">
      <c r="A475" s="1"/>
      <c r="B475" s="1"/>
    </row>
    <row r="476" spans="1:2" x14ac:dyDescent="0.2">
      <c r="A476" s="1"/>
      <c r="B476" s="1"/>
    </row>
    <row r="477" spans="1:2" x14ac:dyDescent="0.2">
      <c r="A477" s="1"/>
      <c r="B477" s="1"/>
    </row>
    <row r="478" spans="1:2" x14ac:dyDescent="0.2">
      <c r="A478" s="1"/>
      <c r="B478" s="1"/>
    </row>
    <row r="479" spans="1:2" x14ac:dyDescent="0.2">
      <c r="A479" s="1"/>
      <c r="B479" s="1"/>
    </row>
    <row r="480" spans="1:2" x14ac:dyDescent="0.2">
      <c r="A480" s="1"/>
      <c r="B480" s="1"/>
    </row>
    <row r="481" spans="1:2" x14ac:dyDescent="0.2">
      <c r="A481" s="1"/>
      <c r="B481" s="1"/>
    </row>
    <row r="482" spans="1:2" x14ac:dyDescent="0.2">
      <c r="A482" s="1"/>
      <c r="B482" s="1"/>
    </row>
    <row r="483" spans="1:2" x14ac:dyDescent="0.2">
      <c r="A483" s="1"/>
      <c r="B483" s="1"/>
    </row>
    <row r="484" spans="1:2" x14ac:dyDescent="0.2">
      <c r="A484" s="1"/>
      <c r="B484" s="1"/>
    </row>
    <row r="485" spans="1:2" x14ac:dyDescent="0.2">
      <c r="A485" s="1"/>
      <c r="B485" s="1"/>
    </row>
    <row r="486" spans="1:2" x14ac:dyDescent="0.2">
      <c r="A486" s="1"/>
      <c r="B486" s="1"/>
    </row>
    <row r="487" spans="1:2" x14ac:dyDescent="0.2">
      <c r="A487" s="1"/>
      <c r="B487" s="1"/>
    </row>
    <row r="488" spans="1:2" x14ac:dyDescent="0.2">
      <c r="A488" s="1"/>
      <c r="B488" s="1"/>
    </row>
    <row r="489" spans="1:2" x14ac:dyDescent="0.2">
      <c r="A489" s="1"/>
      <c r="B489" s="1"/>
    </row>
    <row r="490" spans="1:2" x14ac:dyDescent="0.2">
      <c r="A490" s="1"/>
      <c r="B490" s="1"/>
    </row>
    <row r="491" spans="1:2" x14ac:dyDescent="0.2">
      <c r="A491" s="1"/>
      <c r="B491" s="1"/>
    </row>
    <row r="492" spans="1:2" x14ac:dyDescent="0.2">
      <c r="A492" s="1"/>
      <c r="B492" s="1"/>
    </row>
    <row r="493" spans="1:2" x14ac:dyDescent="0.2">
      <c r="A493" s="1"/>
      <c r="B493" s="1"/>
    </row>
    <row r="494" spans="1:2" x14ac:dyDescent="0.2">
      <c r="A494" s="1"/>
      <c r="B494" s="1"/>
    </row>
    <row r="495" spans="1:2" x14ac:dyDescent="0.2">
      <c r="A495" s="1"/>
      <c r="B495" s="1"/>
    </row>
    <row r="496" spans="1:2" x14ac:dyDescent="0.2">
      <c r="A496" s="1"/>
      <c r="B496" s="1"/>
    </row>
    <row r="497" spans="1:2" x14ac:dyDescent="0.2">
      <c r="A497" s="1"/>
      <c r="B497" s="1"/>
    </row>
    <row r="498" spans="1:2" x14ac:dyDescent="0.2">
      <c r="A498" s="1"/>
      <c r="B498" s="1"/>
    </row>
    <row r="499" spans="1:2" x14ac:dyDescent="0.2">
      <c r="A499" s="1"/>
      <c r="B499" s="1"/>
    </row>
    <row r="500" spans="1:2" x14ac:dyDescent="0.2">
      <c r="A500" s="1"/>
      <c r="B500" s="1"/>
    </row>
    <row r="501" spans="1:2" x14ac:dyDescent="0.2">
      <c r="A501" s="1"/>
      <c r="B501" s="1"/>
    </row>
    <row r="502" spans="1:2" x14ac:dyDescent="0.2">
      <c r="A502" s="1"/>
      <c r="B502" s="1"/>
    </row>
    <row r="503" spans="1:2" x14ac:dyDescent="0.2">
      <c r="A503" s="1"/>
      <c r="B503" s="1"/>
    </row>
    <row r="504" spans="1:2" x14ac:dyDescent="0.2">
      <c r="A504" s="1"/>
      <c r="B504" s="1"/>
    </row>
    <row r="505" spans="1:2" x14ac:dyDescent="0.2">
      <c r="A505" s="1"/>
      <c r="B505" s="1"/>
    </row>
    <row r="506" spans="1:2" x14ac:dyDescent="0.2">
      <c r="A506" s="1"/>
      <c r="B506" s="1"/>
    </row>
    <row r="507" spans="1:2" x14ac:dyDescent="0.2">
      <c r="A507" s="1"/>
      <c r="B507" s="1"/>
    </row>
    <row r="508" spans="1:2" x14ac:dyDescent="0.2">
      <c r="A508" s="1"/>
      <c r="B508" s="1"/>
    </row>
    <row r="509" spans="1:2" x14ac:dyDescent="0.2">
      <c r="A509" s="1"/>
      <c r="B509" s="1"/>
    </row>
    <row r="510" spans="1:2" x14ac:dyDescent="0.2">
      <c r="A510" s="1"/>
      <c r="B510" s="1"/>
    </row>
    <row r="511" spans="1:2" x14ac:dyDescent="0.2">
      <c r="A511" s="1"/>
      <c r="B511" s="1"/>
    </row>
    <row r="512" spans="1:2" x14ac:dyDescent="0.2">
      <c r="A512" s="1"/>
      <c r="B512" s="1"/>
    </row>
    <row r="513" spans="1:2" x14ac:dyDescent="0.2">
      <c r="A513" s="1"/>
      <c r="B513" s="1"/>
    </row>
    <row r="514" spans="1:2" x14ac:dyDescent="0.2">
      <c r="A514" s="1"/>
      <c r="B514" s="1"/>
    </row>
    <row r="515" spans="1:2" x14ac:dyDescent="0.2">
      <c r="A515" s="1"/>
      <c r="B515" s="1"/>
    </row>
    <row r="516" spans="1:2" x14ac:dyDescent="0.2">
      <c r="A516" s="1"/>
      <c r="B516" s="1"/>
    </row>
    <row r="517" spans="1:2" x14ac:dyDescent="0.2">
      <c r="A517" s="1"/>
      <c r="B517" s="1"/>
    </row>
    <row r="518" spans="1:2" x14ac:dyDescent="0.2">
      <c r="A518" s="1"/>
      <c r="B518" s="1"/>
    </row>
    <row r="519" spans="1:2" x14ac:dyDescent="0.2">
      <c r="A519" s="1"/>
      <c r="B519" s="1"/>
    </row>
    <row r="520" spans="1:2" x14ac:dyDescent="0.2">
      <c r="A520" s="1"/>
      <c r="B520" s="1"/>
    </row>
    <row r="521" spans="1:2" x14ac:dyDescent="0.2">
      <c r="A521" s="1"/>
      <c r="B521" s="1"/>
    </row>
    <row r="522" spans="1:2" x14ac:dyDescent="0.2">
      <c r="A522" s="1"/>
      <c r="B522" s="1"/>
    </row>
    <row r="523" spans="1:2" x14ac:dyDescent="0.2">
      <c r="A523" s="1"/>
      <c r="B523" s="1"/>
    </row>
    <row r="524" spans="1:2" x14ac:dyDescent="0.2">
      <c r="A524" s="1"/>
      <c r="B524" s="1"/>
    </row>
    <row r="525" spans="1:2" x14ac:dyDescent="0.2">
      <c r="A525" s="1"/>
      <c r="B525" s="1"/>
    </row>
    <row r="526" spans="1:2" x14ac:dyDescent="0.2">
      <c r="A526" s="1"/>
      <c r="B526" s="1"/>
    </row>
    <row r="527" spans="1:2" x14ac:dyDescent="0.2">
      <c r="A527" s="1"/>
      <c r="B527" s="1"/>
    </row>
    <row r="528" spans="1:2" x14ac:dyDescent="0.2">
      <c r="A528" s="1"/>
      <c r="B528" s="1"/>
    </row>
    <row r="529" spans="1:2" x14ac:dyDescent="0.2">
      <c r="A529" s="1"/>
      <c r="B529" s="1"/>
    </row>
    <row r="530" spans="1:2" x14ac:dyDescent="0.2">
      <c r="A530" s="1"/>
      <c r="B530" s="1"/>
    </row>
    <row r="531" spans="1:2" x14ac:dyDescent="0.2">
      <c r="A531" s="1"/>
      <c r="B531" s="1"/>
    </row>
    <row r="532" spans="1:2" x14ac:dyDescent="0.2">
      <c r="A532" s="1"/>
      <c r="B532" s="1"/>
    </row>
    <row r="533" spans="1:2" x14ac:dyDescent="0.2">
      <c r="A533" s="1"/>
      <c r="B533" s="1"/>
    </row>
    <row r="534" spans="1:2" x14ac:dyDescent="0.2">
      <c r="A534" s="1"/>
      <c r="B534" s="1"/>
    </row>
    <row r="535" spans="1:2" x14ac:dyDescent="0.2">
      <c r="A535" s="1"/>
      <c r="B535" s="1"/>
    </row>
    <row r="536" spans="1:2" x14ac:dyDescent="0.2">
      <c r="A536" s="1"/>
      <c r="B536" s="1"/>
    </row>
    <row r="537" spans="1:2" x14ac:dyDescent="0.2">
      <c r="A537" s="1"/>
      <c r="B537" s="1"/>
    </row>
    <row r="538" spans="1:2" x14ac:dyDescent="0.2">
      <c r="A538" s="1"/>
      <c r="B538" s="1"/>
    </row>
    <row r="539" spans="1:2" x14ac:dyDescent="0.2">
      <c r="A539" s="1"/>
      <c r="B539" s="1"/>
    </row>
    <row r="540" spans="1:2" x14ac:dyDescent="0.2">
      <c r="A540" s="1"/>
      <c r="B540" s="1"/>
    </row>
    <row r="541" spans="1:2" x14ac:dyDescent="0.2">
      <c r="A541" s="1"/>
      <c r="B541" s="1"/>
    </row>
    <row r="542" spans="1:2" x14ac:dyDescent="0.2">
      <c r="A542" s="1"/>
      <c r="B542" s="1"/>
    </row>
    <row r="543" spans="1:2" x14ac:dyDescent="0.2">
      <c r="A543" s="1"/>
      <c r="B543" s="1"/>
    </row>
    <row r="544" spans="1:2" x14ac:dyDescent="0.2">
      <c r="A544" s="1"/>
      <c r="B544" s="1"/>
    </row>
    <row r="545" spans="1:2" x14ac:dyDescent="0.2">
      <c r="A545" s="1"/>
      <c r="B545" s="1"/>
    </row>
    <row r="546" spans="1:2" x14ac:dyDescent="0.2">
      <c r="A546" s="1"/>
      <c r="B546" s="1"/>
    </row>
    <row r="547" spans="1:2" x14ac:dyDescent="0.2">
      <c r="A547" s="1"/>
      <c r="B547" s="1"/>
    </row>
    <row r="548" spans="1:2" x14ac:dyDescent="0.2">
      <c r="A548" s="1"/>
      <c r="B548" s="1"/>
    </row>
    <row r="549" spans="1:2" x14ac:dyDescent="0.2">
      <c r="A549" s="1"/>
      <c r="B549" s="1"/>
    </row>
    <row r="550" spans="1:2" x14ac:dyDescent="0.2">
      <c r="A550" s="1"/>
      <c r="B550" s="1"/>
    </row>
    <row r="551" spans="1:2" x14ac:dyDescent="0.2">
      <c r="A551" s="1"/>
      <c r="B551" s="1"/>
    </row>
    <row r="552" spans="1:2" x14ac:dyDescent="0.2">
      <c r="A552" s="1"/>
      <c r="B552" s="1"/>
    </row>
    <row r="553" spans="1:2" x14ac:dyDescent="0.2">
      <c r="A553" s="1"/>
      <c r="B553" s="1"/>
    </row>
    <row r="554" spans="1:2" x14ac:dyDescent="0.2">
      <c r="A554" s="1"/>
      <c r="B554" s="1"/>
    </row>
    <row r="555" spans="1:2" x14ac:dyDescent="0.2">
      <c r="A555" s="1"/>
      <c r="B555" s="1"/>
    </row>
    <row r="556" spans="1:2" x14ac:dyDescent="0.2">
      <c r="A556" s="1"/>
      <c r="B556" s="1"/>
    </row>
    <row r="557" spans="1:2" x14ac:dyDescent="0.2">
      <c r="A557" s="1"/>
      <c r="B557" s="1"/>
    </row>
    <row r="558" spans="1:2" x14ac:dyDescent="0.2">
      <c r="A558" s="1"/>
      <c r="B558" s="1"/>
    </row>
    <row r="559" spans="1:2" x14ac:dyDescent="0.2">
      <c r="A559" s="1"/>
      <c r="B559" s="1"/>
    </row>
    <row r="560" spans="1:2" x14ac:dyDescent="0.2">
      <c r="A560" s="1"/>
      <c r="B560" s="1"/>
    </row>
    <row r="561" spans="1:2" x14ac:dyDescent="0.2">
      <c r="A561" s="1"/>
      <c r="B561" s="1"/>
    </row>
    <row r="562" spans="1:2" x14ac:dyDescent="0.2">
      <c r="A562" s="1"/>
      <c r="B562" s="1"/>
    </row>
    <row r="563" spans="1:2" x14ac:dyDescent="0.2">
      <c r="A563" s="1"/>
      <c r="B563" s="1"/>
    </row>
    <row r="564" spans="1:2" x14ac:dyDescent="0.2">
      <c r="A564" s="1"/>
      <c r="B564" s="1"/>
    </row>
    <row r="565" spans="1:2" x14ac:dyDescent="0.2">
      <c r="A565" s="1"/>
      <c r="B565" s="1"/>
    </row>
    <row r="566" spans="1:2" x14ac:dyDescent="0.2">
      <c r="A566" s="1"/>
      <c r="B566" s="1"/>
    </row>
    <row r="567" spans="1:2" x14ac:dyDescent="0.2">
      <c r="A567" s="1"/>
      <c r="B567" s="1"/>
    </row>
    <row r="568" spans="1:2" x14ac:dyDescent="0.2">
      <c r="A568" s="1"/>
      <c r="B568" s="1"/>
    </row>
    <row r="569" spans="1:2" x14ac:dyDescent="0.2">
      <c r="A569" s="1"/>
      <c r="B569" s="1"/>
    </row>
    <row r="570" spans="1:2" x14ac:dyDescent="0.2">
      <c r="A570" s="1"/>
      <c r="B570" s="1"/>
    </row>
    <row r="571" spans="1:2" x14ac:dyDescent="0.2">
      <c r="A571" s="1"/>
      <c r="B571" s="1"/>
    </row>
    <row r="572" spans="1:2" x14ac:dyDescent="0.2">
      <c r="A572" s="1"/>
      <c r="B572" s="1"/>
    </row>
    <row r="573" spans="1:2" x14ac:dyDescent="0.2">
      <c r="A573" s="1"/>
      <c r="B573" s="1"/>
    </row>
    <row r="574" spans="1:2" x14ac:dyDescent="0.2">
      <c r="A574" s="1"/>
      <c r="B574" s="1"/>
    </row>
    <row r="575" spans="1:2" x14ac:dyDescent="0.2">
      <c r="A575" s="1"/>
      <c r="B575" s="1"/>
    </row>
    <row r="576" spans="1:2" x14ac:dyDescent="0.2">
      <c r="A576" s="1"/>
      <c r="B576" s="1"/>
    </row>
    <row r="577" spans="1:2" x14ac:dyDescent="0.2">
      <c r="A577" s="1"/>
      <c r="B577" s="1"/>
    </row>
    <row r="578" spans="1:2" x14ac:dyDescent="0.2">
      <c r="A578" s="1"/>
      <c r="B578" s="1"/>
    </row>
    <row r="579" spans="1:2" x14ac:dyDescent="0.2">
      <c r="A579" s="1"/>
      <c r="B579" s="1"/>
    </row>
    <row r="580" spans="1:2" x14ac:dyDescent="0.2">
      <c r="A580" s="1"/>
      <c r="B580" s="1"/>
    </row>
    <row r="581" spans="1:2" x14ac:dyDescent="0.2">
      <c r="A581" s="1"/>
      <c r="B581" s="1"/>
    </row>
    <row r="582" spans="1:2" x14ac:dyDescent="0.2">
      <c r="A582" s="1"/>
      <c r="B582" s="1"/>
    </row>
    <row r="583" spans="1:2" x14ac:dyDescent="0.2">
      <c r="A583" s="1"/>
      <c r="B583" s="1"/>
    </row>
    <row r="584" spans="1:2" x14ac:dyDescent="0.2">
      <c r="A584" s="1"/>
      <c r="B584" s="1"/>
    </row>
    <row r="585" spans="1:2" x14ac:dyDescent="0.2">
      <c r="A585" s="1"/>
      <c r="B585" s="1"/>
    </row>
    <row r="586" spans="1:2" x14ac:dyDescent="0.2">
      <c r="A586" s="1"/>
      <c r="B586" s="1"/>
    </row>
    <row r="587" spans="1:2" x14ac:dyDescent="0.2">
      <c r="A587" s="1"/>
      <c r="B587" s="1"/>
    </row>
    <row r="588" spans="1:2" x14ac:dyDescent="0.2">
      <c r="A588" s="1"/>
      <c r="B588" s="1"/>
    </row>
    <row r="589" spans="1:2" x14ac:dyDescent="0.2">
      <c r="A589" s="1"/>
      <c r="B589" s="1"/>
    </row>
    <row r="590" spans="1:2" x14ac:dyDescent="0.2">
      <c r="A590" s="1"/>
      <c r="B590" s="1"/>
    </row>
    <row r="591" spans="1:2" x14ac:dyDescent="0.2">
      <c r="A591" s="1"/>
      <c r="B591" s="1"/>
    </row>
    <row r="592" spans="1:2" x14ac:dyDescent="0.2">
      <c r="A592" s="1"/>
      <c r="B592" s="1"/>
    </row>
    <row r="593" spans="1:2" x14ac:dyDescent="0.2">
      <c r="A593" s="1"/>
      <c r="B593" s="1"/>
    </row>
    <row r="594" spans="1:2" x14ac:dyDescent="0.2">
      <c r="A594" s="1"/>
      <c r="B594" s="1"/>
    </row>
    <row r="595" spans="1:2" x14ac:dyDescent="0.2">
      <c r="A595" s="1"/>
      <c r="B595" s="1"/>
    </row>
    <row r="596" spans="1:2" x14ac:dyDescent="0.2">
      <c r="A596" s="1"/>
      <c r="B596" s="1"/>
    </row>
    <row r="597" spans="1:2" x14ac:dyDescent="0.2">
      <c r="A597" s="1"/>
      <c r="B597" s="1"/>
    </row>
    <row r="598" spans="1:2" x14ac:dyDescent="0.2">
      <c r="A598" s="1"/>
      <c r="B598" s="1"/>
    </row>
    <row r="599" spans="1:2" x14ac:dyDescent="0.2">
      <c r="A599" s="1"/>
      <c r="B599" s="1"/>
    </row>
    <row r="600" spans="1:2" x14ac:dyDescent="0.2">
      <c r="A600" s="1"/>
      <c r="B600" s="1"/>
    </row>
    <row r="601" spans="1:2" x14ac:dyDescent="0.2">
      <c r="A601" s="1"/>
      <c r="B601" s="1"/>
    </row>
    <row r="602" spans="1:2" x14ac:dyDescent="0.2">
      <c r="A602" s="1"/>
      <c r="B602" s="1"/>
    </row>
    <row r="603" spans="1:2" x14ac:dyDescent="0.2">
      <c r="A603" s="1"/>
      <c r="B603" s="1"/>
    </row>
    <row r="604" spans="1:2" x14ac:dyDescent="0.2">
      <c r="A604" s="1"/>
      <c r="B604" s="1"/>
    </row>
    <row r="605" spans="1:2" x14ac:dyDescent="0.2">
      <c r="A605" s="1"/>
      <c r="B605" s="1"/>
    </row>
    <row r="606" spans="1:2" x14ac:dyDescent="0.2">
      <c r="A606" s="1"/>
      <c r="B606" s="1"/>
    </row>
    <row r="607" spans="1:2" x14ac:dyDescent="0.2">
      <c r="A607" s="1"/>
      <c r="B607" s="1"/>
    </row>
    <row r="608" spans="1:2" x14ac:dyDescent="0.2">
      <c r="A608" s="1"/>
      <c r="B608" s="1"/>
    </row>
    <row r="609" spans="1:2" x14ac:dyDescent="0.2">
      <c r="A609" s="1"/>
      <c r="B609" s="1"/>
    </row>
    <row r="610" spans="1:2" x14ac:dyDescent="0.2">
      <c r="A610" s="1"/>
      <c r="B610" s="1"/>
    </row>
    <row r="611" spans="1:2" x14ac:dyDescent="0.2">
      <c r="A611" s="1"/>
      <c r="B611" s="1"/>
    </row>
    <row r="612" spans="1:2" x14ac:dyDescent="0.2">
      <c r="A612" s="1"/>
      <c r="B612" s="1"/>
    </row>
    <row r="613" spans="1:2" x14ac:dyDescent="0.2">
      <c r="A613" s="1"/>
      <c r="B613" s="1"/>
    </row>
    <row r="614" spans="1:2" x14ac:dyDescent="0.2">
      <c r="A614" s="1"/>
      <c r="B614" s="1"/>
    </row>
    <row r="615" spans="1:2" x14ac:dyDescent="0.2">
      <c r="A615" s="1"/>
      <c r="B615" s="1"/>
    </row>
    <row r="616" spans="1:2" x14ac:dyDescent="0.2">
      <c r="A616" s="1"/>
      <c r="B616" s="1"/>
    </row>
    <row r="617" spans="1:2" x14ac:dyDescent="0.2">
      <c r="A617" s="1"/>
      <c r="B617" s="1"/>
    </row>
    <row r="618" spans="1:2" x14ac:dyDescent="0.2">
      <c r="A618" s="1"/>
      <c r="B618" s="1"/>
    </row>
    <row r="619" spans="1:2" x14ac:dyDescent="0.2">
      <c r="A619" s="1"/>
      <c r="B619" s="1"/>
    </row>
    <row r="620" spans="1:2" x14ac:dyDescent="0.2">
      <c r="A620" s="1"/>
      <c r="B620" s="1"/>
    </row>
    <row r="621" spans="1:2" x14ac:dyDescent="0.2">
      <c r="A621" s="1"/>
      <c r="B621" s="1"/>
    </row>
    <row r="622" spans="1:2" x14ac:dyDescent="0.2">
      <c r="A622" s="1"/>
      <c r="B622" s="1"/>
    </row>
    <row r="623" spans="1:2" x14ac:dyDescent="0.2">
      <c r="A623" s="1"/>
      <c r="B623" s="1"/>
    </row>
    <row r="624" spans="1:2" x14ac:dyDescent="0.2">
      <c r="A624" s="1"/>
      <c r="B624" s="1"/>
    </row>
    <row r="625" spans="1:2" x14ac:dyDescent="0.2">
      <c r="A625" s="1"/>
      <c r="B625" s="1"/>
    </row>
    <row r="626" spans="1:2" x14ac:dyDescent="0.2">
      <c r="A626" s="1"/>
      <c r="B626" s="1"/>
    </row>
    <row r="627" spans="1:2" x14ac:dyDescent="0.2">
      <c r="A627" s="1"/>
      <c r="B627" s="1"/>
    </row>
    <row r="628" spans="1:2" x14ac:dyDescent="0.2">
      <c r="A628" s="1"/>
      <c r="B628" s="1"/>
    </row>
    <row r="629" spans="1:2" x14ac:dyDescent="0.2">
      <c r="A629" s="1"/>
      <c r="B629" s="1"/>
    </row>
    <row r="630" spans="1:2" x14ac:dyDescent="0.2">
      <c r="A630" s="1"/>
      <c r="B630" s="1"/>
    </row>
    <row r="631" spans="1:2" x14ac:dyDescent="0.2">
      <c r="A631" s="1"/>
      <c r="B631" s="1"/>
    </row>
    <row r="632" spans="1:2" x14ac:dyDescent="0.2">
      <c r="A632" s="1"/>
      <c r="B632" s="1"/>
    </row>
    <row r="633" spans="1:2" x14ac:dyDescent="0.2">
      <c r="A633" s="1"/>
      <c r="B633" s="1"/>
    </row>
    <row r="634" spans="1:2" x14ac:dyDescent="0.2">
      <c r="A634" s="1"/>
      <c r="B634" s="1"/>
    </row>
    <row r="635" spans="1:2" x14ac:dyDescent="0.2">
      <c r="A635" s="1"/>
      <c r="B635" s="1"/>
    </row>
    <row r="636" spans="1:2" x14ac:dyDescent="0.2">
      <c r="A636" s="1"/>
      <c r="B636" s="1"/>
    </row>
    <row r="637" spans="1:2" x14ac:dyDescent="0.2">
      <c r="A637" s="1"/>
      <c r="B637" s="1"/>
    </row>
    <row r="638" spans="1:2" x14ac:dyDescent="0.2">
      <c r="A638" s="1"/>
      <c r="B638" s="1"/>
    </row>
    <row r="639" spans="1:2" x14ac:dyDescent="0.2">
      <c r="A639" s="1"/>
      <c r="B639" s="1"/>
    </row>
    <row r="640" spans="1:2" x14ac:dyDescent="0.2">
      <c r="A640" s="1"/>
      <c r="B640" s="1"/>
    </row>
    <row r="641" spans="1:2" x14ac:dyDescent="0.2">
      <c r="A641" s="1"/>
      <c r="B641" s="1"/>
    </row>
    <row r="642" spans="1:2" x14ac:dyDescent="0.2">
      <c r="A642" s="1"/>
      <c r="B642" s="1"/>
    </row>
    <row r="643" spans="1:2" x14ac:dyDescent="0.2">
      <c r="A643" s="1"/>
      <c r="B643" s="1"/>
    </row>
    <row r="644" spans="1:2" x14ac:dyDescent="0.2">
      <c r="A644" s="1"/>
      <c r="B644" s="1"/>
    </row>
    <row r="645" spans="1:2" x14ac:dyDescent="0.2">
      <c r="A645" s="1"/>
      <c r="B645" s="1"/>
    </row>
    <row r="646" spans="1:2" x14ac:dyDescent="0.2">
      <c r="A646" s="1"/>
      <c r="B646" s="1"/>
    </row>
    <row r="647" spans="1:2" x14ac:dyDescent="0.2">
      <c r="A647" s="1"/>
      <c r="B647" s="1"/>
    </row>
  </sheetData>
  <customSheetViews>
    <customSheetView guid="{7F975B90-EF0B-444B-BD6D-A8FAA75A867F}" scale="75" topLeftCell="A19">
      <selection activeCell="B68" sqref="B68"/>
      <pageMargins left="0.59055118110236227" right="0.59055118110236227" top="0.98425196850393704" bottom="0.98425196850393704" header="0.51181102362204722" footer="0.51181102362204722"/>
      <pageSetup paperSize="9" orientation="portrait" r:id="rId1"/>
      <headerFooter alignWithMargins="0"/>
    </customSheetView>
    <customSheetView guid="{3F9E9802-5842-47AB-ADA8-2297D38005E3}" scale="75" topLeftCell="A19">
      <selection activeCell="B68" sqref="B68"/>
      <pageMargins left="0.59055118110236227" right="0.59055118110236227" top="0.98425196850393704" bottom="0.98425196850393704" header="0.51181102362204722" footer="0.51181102362204722"/>
      <pageSetup paperSize="9" orientation="portrait" r:id="rId2"/>
      <headerFooter alignWithMargins="0"/>
    </customSheetView>
  </customSheetViews>
  <mergeCells count="2">
    <mergeCell ref="A1:C1"/>
    <mergeCell ref="A2:C2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DE</Language>
    <Quelle xmlns="dfcd20cb-df42-4ba1-9a46-8be0443f8857">Kunstbauten</Quelle>
    <UserField1 xmlns="dc295bef-c00e-43c1-869f-46b6bed64016">•</UserField1>
    <UserField2 xmlns="dc295bef-c00e-43c1-869f-46b6bed64016" xsi:nil="true"/>
    <Benutzerfeld_x0020_5 xmlns="dfcd20cb-df42-4ba1-9a46-8be0443f8857" xsi:nil="true"/>
    <CustomerID xmlns="b9bbc5c3-42c9-4c30-b7a3-3f0c5e2a5378">1205</CustomerID>
    <UserField3 xmlns="dc295bef-c00e-43c1-869f-46b6bed64016">30.11.2018</UserField3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E8B7F047F15D42B8B9DF120AF68610" ma:contentTypeVersion="14" ma:contentTypeDescription="Ein neues Dokument erstellen." ma:contentTypeScope="" ma:versionID="c535ff555fb153698cbf332119707cec">
  <xsd:schema xmlns:xsd="http://www.w3.org/2001/XMLSchema" xmlns:xs="http://www.w3.org/2001/XMLSchema" xmlns:p="http://schemas.microsoft.com/office/2006/metadata/properties" xmlns:ns1="http://schemas.microsoft.com/sharepoint/v3" xmlns:ns3="b9bbc5c3-42c9-4c30-b7a3-3f0c5e2a5378" xmlns:ns4="dc295bef-c00e-43c1-869f-46b6bed64016" xmlns:ns5="dfcd20cb-df42-4ba1-9a46-8be0443f8857" targetNamespace="http://schemas.microsoft.com/office/2006/metadata/properties" ma:root="true" ma:fieldsID="bbb0caa9db111cb3ce4d7c84d6e6f470" ns1:_="" ns3:_="" ns4:_="" ns5:_="">
    <xsd:import namespace="http://schemas.microsoft.com/sharepoint/v3"/>
    <xsd:import namespace="b9bbc5c3-42c9-4c30-b7a3-3f0c5e2a5378"/>
    <xsd:import namespace="dc295bef-c00e-43c1-869f-46b6bed64016"/>
    <xsd:import namespace="dfcd20cb-df42-4ba1-9a46-8be0443f8857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3:CustomerID" minOccurs="0"/>
                <xsd:element ref="ns4:UserField1" minOccurs="0"/>
                <xsd:element ref="ns4:UserField2" minOccurs="0"/>
                <xsd:element ref="ns4:UserField3" minOccurs="0"/>
                <xsd:element ref="ns5:Benutzerfeld_x0020_5" minOccurs="0"/>
                <xsd:element ref="ns5:Quel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bc5c3-42c9-4c30-b7a3-3f0c5e2a5378" elementFormDefault="qualified">
    <xsd:import namespace="http://schemas.microsoft.com/office/2006/documentManagement/types"/>
    <xsd:import namespace="http://schemas.microsoft.com/office/infopath/2007/PartnerControls"/>
    <xsd:element name="CustomerID" ma:index="12" nillable="true" ma:displayName="Benutzerdefinierte ID-Nummer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95bef-c00e-43c1-869f-46b6bed64016" elementFormDefault="qualified">
    <xsd:import namespace="http://schemas.microsoft.com/office/2006/documentManagement/types"/>
    <xsd:import namespace="http://schemas.microsoft.com/office/infopath/2007/PartnerControls"/>
    <xsd:element name="UserField1" ma:index="13" nillable="true" ma:displayName="Benutzerfeld 1" ma:internalName="UserField1">
      <xsd:simpleType>
        <xsd:restriction base="dms:Text"/>
      </xsd:simpleType>
    </xsd:element>
    <xsd:element name="UserField2" ma:index="14" nillable="true" ma:displayName="Benutzerfeld 2" ma:internalName="UserField2">
      <xsd:simpleType>
        <xsd:restriction base="dms:Text"/>
      </xsd:simpleType>
    </xsd:element>
    <xsd:element name="UserField3" ma:index="15" nillable="true" ma:displayName="Ausgabedatum" ma:description="" ma:internalName="UserField3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d20cb-df42-4ba1-9a46-8be0443f8857" elementFormDefault="qualified">
    <xsd:import namespace="http://schemas.microsoft.com/office/2006/documentManagement/types"/>
    <xsd:import namespace="http://schemas.microsoft.com/office/infopath/2007/PartnerControls"/>
    <xsd:element name="Benutzerfeld_x0020_5" ma:index="16" nillable="true" ma:displayName="Benutzerfeld 5" ma:internalName="Benutzerfeld_x0020_5">
      <xsd:simpleType>
        <xsd:restriction base="dms:Text">
          <xsd:maxLength value="255"/>
        </xsd:restriction>
      </xsd:simpleType>
    </xsd:element>
    <xsd:element name="Quelle" ma:index="17" nillable="true" ma:displayName="Quelle" ma:default="Kunstbauten" ma:internalName="Quell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Beschreibung"/>
        <xsd:element ref="dc:subject" minOccurs="0" maxOccurs="1"/>
        <xsd:element ref="dc:description" minOccurs="0" maxOccurs="1" ma:index="8" ma:displayName="Kommentare"/>
        <xsd:element name="keywords" minOccurs="0" maxOccurs="1" type="xsd:string" ma:index="10" ma:displayName="Schlüsselwörter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ED7A78-3B8C-40DB-B283-121919A65B8C}"/>
</file>

<file path=customXml/itemProps2.xml><?xml version="1.0" encoding="utf-8"?>
<ds:datastoreItem xmlns:ds="http://schemas.openxmlformats.org/officeDocument/2006/customXml" ds:itemID="{5F240543-81B3-452D-87CE-D560A5987828}"/>
</file>

<file path=customXml/itemProps3.xml><?xml version="1.0" encoding="utf-8"?>
<ds:datastoreItem xmlns:ds="http://schemas.openxmlformats.org/officeDocument/2006/customXml" ds:itemID="{59C1E494-6E03-48AB-8930-4E04FCFB89C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Preise Kostenvoranschlag</vt:lpstr>
      <vt:lpstr>Anteil Tragkonstruktion</vt:lpstr>
      <vt:lpstr>'Preise Kostenvoranschlag'!Druckbereich</vt:lpstr>
      <vt:lpstr>'Preise Kostenvoranschlag'!Drucktitel</vt:lpstr>
    </vt:vector>
  </TitlesOfParts>
  <Company>TBA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2420 Preise Kostenvoranschlag</dc:title>
  <dc:creator>Peru</dc:creator>
  <cp:lastModifiedBy>Schellenberg Kristian</cp:lastModifiedBy>
  <cp:lastPrinted>2018-11-28T07:28:31Z</cp:lastPrinted>
  <dcterms:created xsi:type="dcterms:W3CDTF">2006-04-26T12:40:09Z</dcterms:created>
  <dcterms:modified xsi:type="dcterms:W3CDTF">2018-11-28T07:28:39Z</dcterms:modified>
  <cp:category>2 Vorlagen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1031</vt:lpwstr>
  </property>
  <property fmtid="{D5CDD505-2E9C-101B-9397-08002B2CF9AE}" pid="3" name="ContentTypeId">
    <vt:lpwstr>0x010100E9E8B7F047F15D42B8B9DF120AF68610</vt:lpwstr>
  </property>
</Properties>
</file>