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joale\Desktop\"/>
    </mc:Choice>
  </mc:AlternateContent>
  <bookViews>
    <workbookView xWindow="0" yWindow="0" windowWidth="28800" windowHeight="14145"/>
  </bookViews>
  <sheets>
    <sheet name="Tabelle1" sheetId="1" r:id="rId1"/>
  </sheets>
  <definedNames>
    <definedName name="_xlnm.Print_Titles" localSheetId="0">Tabelle1!$1:$2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A43" i="1"/>
  <c r="A41" i="1"/>
  <c r="A40" i="1"/>
  <c r="A38" i="1"/>
  <c r="A37" i="1"/>
  <c r="A35" i="1"/>
  <c r="A34" i="1"/>
  <c r="A32" i="1"/>
  <c r="A31" i="1"/>
  <c r="A29" i="1"/>
  <c r="A28" i="1"/>
  <c r="A26" i="1"/>
  <c r="A25" i="1"/>
  <c r="A23" i="1"/>
  <c r="A22" i="1"/>
  <c r="A20" i="1"/>
  <c r="A19" i="1"/>
  <c r="A17" i="1"/>
  <c r="A16" i="1"/>
  <c r="A14" i="1"/>
  <c r="A13" i="1"/>
  <c r="A11" i="1"/>
  <c r="A10" i="1"/>
  <c r="A8" i="1"/>
  <c r="A7" i="1"/>
  <c r="A5" i="1"/>
  <c r="A4" i="1"/>
  <c r="D42" i="1"/>
  <c r="C42" i="1"/>
  <c r="B42" i="1"/>
  <c r="D39" i="1"/>
  <c r="C39" i="1"/>
  <c r="B39" i="1"/>
  <c r="D36" i="1"/>
  <c r="C36" i="1"/>
  <c r="B36" i="1"/>
  <c r="D33" i="1"/>
  <c r="C33" i="1"/>
  <c r="B33" i="1"/>
  <c r="D30" i="1"/>
  <c r="C30" i="1"/>
  <c r="B30" i="1"/>
  <c r="D27" i="1"/>
  <c r="C27" i="1"/>
  <c r="B27" i="1"/>
  <c r="D24" i="1"/>
  <c r="C24" i="1"/>
  <c r="B24" i="1"/>
  <c r="D21" i="1"/>
  <c r="C21" i="1"/>
  <c r="B21" i="1"/>
  <c r="D18" i="1"/>
  <c r="C18" i="1"/>
  <c r="B18" i="1"/>
  <c r="D15" i="1"/>
  <c r="C15" i="1"/>
  <c r="B15" i="1"/>
  <c r="D12" i="1"/>
  <c r="C12" i="1"/>
  <c r="B12" i="1"/>
  <c r="D9" i="1"/>
  <c r="C9" i="1"/>
  <c r="B9" i="1"/>
  <c r="D6" i="1"/>
  <c r="C6" i="1"/>
  <c r="B6" i="1"/>
  <c r="C3" i="1"/>
  <c r="D3" i="1"/>
  <c r="B3" i="1"/>
  <c r="N42" i="1"/>
  <c r="M42" i="1"/>
  <c r="K42" i="1"/>
  <c r="J42" i="1"/>
  <c r="L42" i="1" s="1"/>
  <c r="N39" i="1"/>
  <c r="M39" i="1"/>
  <c r="K39" i="1"/>
  <c r="J39" i="1"/>
  <c r="L39" i="1" s="1"/>
  <c r="N36" i="1"/>
  <c r="M36" i="1"/>
  <c r="K36" i="1"/>
  <c r="J36" i="1"/>
  <c r="L36" i="1" s="1"/>
  <c r="N33" i="1"/>
  <c r="M33" i="1"/>
  <c r="K33" i="1"/>
  <c r="J33" i="1"/>
  <c r="L33" i="1" s="1"/>
  <c r="N30" i="1"/>
  <c r="M30" i="1"/>
  <c r="K30" i="1"/>
  <c r="J30" i="1"/>
  <c r="L30" i="1" s="1"/>
  <c r="N27" i="1"/>
  <c r="M27" i="1"/>
  <c r="K27" i="1"/>
  <c r="J27" i="1"/>
  <c r="L27" i="1" s="1"/>
  <c r="N24" i="1"/>
  <c r="M24" i="1"/>
  <c r="K24" i="1"/>
  <c r="J24" i="1"/>
  <c r="L24" i="1" s="1"/>
  <c r="N21" i="1"/>
  <c r="M21" i="1"/>
  <c r="K21" i="1"/>
  <c r="J21" i="1"/>
  <c r="L21" i="1" s="1"/>
  <c r="N18" i="1"/>
  <c r="M18" i="1"/>
  <c r="K18" i="1"/>
  <c r="J18" i="1"/>
  <c r="L18" i="1" s="1"/>
  <c r="N15" i="1"/>
  <c r="M15" i="1"/>
  <c r="K15" i="1"/>
  <c r="J15" i="1"/>
  <c r="L15" i="1" s="1"/>
  <c r="N12" i="1"/>
  <c r="M12" i="1"/>
  <c r="K12" i="1"/>
  <c r="J12" i="1"/>
  <c r="N9" i="1"/>
  <c r="M9" i="1"/>
  <c r="K9" i="1"/>
  <c r="J9" i="1"/>
  <c r="L9" i="1" s="1"/>
  <c r="N6" i="1"/>
  <c r="M6" i="1"/>
  <c r="K6" i="1"/>
  <c r="J6" i="1"/>
  <c r="N3" i="1"/>
  <c r="M3" i="1"/>
  <c r="K3" i="1"/>
  <c r="J3" i="1"/>
  <c r="L3" i="1" s="1"/>
  <c r="L12" i="1" l="1"/>
  <c r="L6" i="1"/>
</calcChain>
</file>

<file path=xl/sharedStrings.xml><?xml version="1.0" encoding="utf-8"?>
<sst xmlns="http://schemas.openxmlformats.org/spreadsheetml/2006/main" count="22" uniqueCount="17">
  <si>
    <t>Y 
(LV95)</t>
  </si>
  <si>
    <t>X 
(LV95)</t>
  </si>
  <si>
    <t>H
(LN02)</t>
  </si>
  <si>
    <t>PDOP</t>
  </si>
  <si>
    <t>Messdatum</t>
  </si>
  <si>
    <t>Messzeit</t>
  </si>
  <si>
    <t>Messdauer</t>
  </si>
  <si>
    <t>dY
[cm]</t>
  </si>
  <si>
    <t>dX
[cm]</t>
  </si>
  <si>
    <t>fs
[cm]</t>
  </si>
  <si>
    <t>dH
[cm]</t>
  </si>
  <si>
    <t>Timeshift</t>
  </si>
  <si>
    <t xml:space="preserve">Leica GS15 </t>
  </si>
  <si>
    <t>Pkt.-Nr.</t>
  </si>
  <si>
    <t>Antenne (Rover)</t>
  </si>
  <si>
    <t>Bemerkungen (Zustand)</t>
  </si>
  <si>
    <t>Foto-Nr.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</si>
</sst>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h/mm&quot; h&quot;;@"/>
  </numFmts>
  <fonts count="4" x14ac:knownFonts="1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5" fontId="2" fillId="2" borderId="5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21" fontId="2" fillId="0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21" fontId="2" fillId="2" borderId="5" xfId="0" applyNumberFormat="1" applyFont="1" applyFill="1" applyBorder="1" applyAlignment="1">
      <alignment horizontal="center" vertical="center"/>
    </xf>
    <xf numFmtId="21" fontId="3" fillId="0" borderId="5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21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1" fillId="2" borderId="1" xfId="0" applyFont="1" applyFill="1" applyBorder="1" applyAlignment="1" applyProtection="1">
      <alignment horizontal="left" vertical="center" indent="1"/>
    </xf>
    <xf numFmtId="164" fontId="1" fillId="2" borderId="2" xfId="0" applyNumberFormat="1" applyFont="1" applyFill="1" applyBorder="1" applyAlignment="1">
      <alignment horizontal="left" vertical="center" indent="1"/>
    </xf>
    <xf numFmtId="166" fontId="1" fillId="2" borderId="3" xfId="0" applyNumberFormat="1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164" fontId="2" fillId="0" borderId="5" xfId="0" applyNumberFormat="1" applyFont="1" applyFill="1" applyBorder="1" applyAlignment="1">
      <alignment horizontal="left" vertical="center" indent="1"/>
    </xf>
    <xf numFmtId="166" fontId="2" fillId="0" borderId="6" xfId="0" applyNumberFormat="1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66" fontId="1" fillId="2" borderId="6" xfId="0" applyNumberFormat="1" applyFont="1" applyFill="1" applyBorder="1" applyAlignment="1">
      <alignment horizontal="left" vertical="center" indent="1"/>
    </xf>
    <xf numFmtId="164" fontId="2" fillId="0" borderId="5" xfId="0" applyNumberFormat="1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>
      <alignment horizontal="left" vertical="center" indent="1"/>
    </xf>
    <xf numFmtId="164" fontId="2" fillId="0" borderId="8" xfId="0" applyNumberFormat="1" applyFont="1" applyFill="1" applyBorder="1" applyAlignment="1" applyProtection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164" fontId="1" fillId="2" borderId="2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right" vertical="center" indent="1"/>
    </xf>
    <xf numFmtId="164" fontId="2" fillId="0" borderId="5" xfId="0" applyNumberFormat="1" applyFont="1" applyFill="1" applyBorder="1" applyAlignment="1">
      <alignment horizontal="right" vertical="center" indent="1"/>
    </xf>
    <xf numFmtId="164" fontId="2" fillId="0" borderId="8" xfId="0" applyNumberFormat="1" applyFont="1" applyFill="1" applyBorder="1" applyAlignment="1">
      <alignment horizontal="right" vertical="center" indent="1"/>
    </xf>
    <xf numFmtId="0" fontId="0" fillId="0" borderId="0" xfId="0" applyFont="1" applyAlignment="1">
      <alignment horizontal="right" vertical="center" indent="1"/>
    </xf>
    <xf numFmtId="0" fontId="0" fillId="0" borderId="0" xfId="0" applyFont="1" applyAlignment="1">
      <alignment horizontal="center" vertical="center"/>
    </xf>
    <xf numFmtId="164" fontId="1" fillId="2" borderId="5" xfId="0" applyNumberFormat="1" applyFont="1" applyFill="1" applyBorder="1" applyAlignment="1">
      <alignment horizontal="left" vertical="center" indent="1"/>
    </xf>
    <xf numFmtId="164" fontId="1" fillId="2" borderId="5" xfId="0" applyNumberFormat="1" applyFont="1" applyFill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left" vertical="center" indent="1"/>
    </xf>
    <xf numFmtId="0" fontId="2" fillId="0" borderId="12" xfId="0" applyFont="1" applyFill="1" applyBorder="1" applyAlignment="1">
      <alignment horizontal="left" vertical="center" indent="1"/>
    </xf>
    <xf numFmtId="0" fontId="1" fillId="2" borderId="12" xfId="0" applyFont="1" applyFill="1" applyBorder="1" applyAlignment="1" applyProtection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Layout" zoomScaleNormal="100" workbookViewId="0">
      <selection activeCell="J3" sqref="J3"/>
    </sheetView>
  </sheetViews>
  <sheetFormatPr baseColWidth="10" defaultRowHeight="16.5" customHeight="1" x14ac:dyDescent="0.2"/>
  <cols>
    <col min="1" max="1" width="11.5" style="20" customWidth="1"/>
    <col min="2" max="3" width="12" style="20" customWidth="1"/>
    <col min="4" max="4" width="10.125" style="38" customWidth="1"/>
    <col min="5" max="5" width="5.625" style="39" customWidth="1"/>
    <col min="6" max="8" width="10.125" style="39" customWidth="1"/>
    <col min="9" max="9" width="16.5" style="39" customWidth="1"/>
    <col min="10" max="13" width="6.5" style="39" customWidth="1"/>
    <col min="14" max="14" width="8.375" style="39" customWidth="1"/>
    <col min="15" max="15" width="15.625" style="20" customWidth="1"/>
    <col min="16" max="16" width="37" style="20" customWidth="1"/>
    <col min="17" max="16384" width="11" style="20"/>
  </cols>
  <sheetData>
    <row r="1" spans="1:16" ht="16.5" customHeight="1" x14ac:dyDescent="0.2">
      <c r="A1" s="56" t="s">
        <v>13</v>
      </c>
      <c r="B1" s="58" t="s">
        <v>0</v>
      </c>
      <c r="C1" s="58" t="s">
        <v>1</v>
      </c>
      <c r="D1" s="49" t="s">
        <v>2</v>
      </c>
      <c r="E1" s="51" t="s">
        <v>3</v>
      </c>
      <c r="F1" s="51" t="s">
        <v>4</v>
      </c>
      <c r="G1" s="51" t="s">
        <v>5</v>
      </c>
      <c r="H1" s="49" t="s">
        <v>6</v>
      </c>
      <c r="I1" s="51" t="s">
        <v>14</v>
      </c>
      <c r="J1" s="49" t="s">
        <v>7</v>
      </c>
      <c r="K1" s="49" t="s">
        <v>8</v>
      </c>
      <c r="L1" s="49" t="s">
        <v>9</v>
      </c>
      <c r="M1" s="49" t="s">
        <v>10</v>
      </c>
      <c r="N1" s="51" t="s">
        <v>11</v>
      </c>
      <c r="O1" s="54" t="s">
        <v>16</v>
      </c>
      <c r="P1" s="52" t="s">
        <v>15</v>
      </c>
    </row>
    <row r="2" spans="1:16" ht="16.5" customHeight="1" x14ac:dyDescent="0.2">
      <c r="A2" s="57"/>
      <c r="B2" s="59"/>
      <c r="C2" s="5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5"/>
      <c r="P2" s="53"/>
    </row>
    <row r="3" spans="1:16" ht="16.5" customHeight="1" x14ac:dyDescent="0.2">
      <c r="A3" s="21">
        <v>11150010</v>
      </c>
      <c r="B3" s="22">
        <f>(B4+B5)/2</f>
        <v>2743719.8224999998</v>
      </c>
      <c r="C3" s="22">
        <f t="shared" ref="C3:D3" si="0">(C4+C5)/2</f>
        <v>1173940.419</v>
      </c>
      <c r="D3" s="34">
        <f t="shared" si="0"/>
        <v>1530.2975000000001</v>
      </c>
      <c r="E3" s="42"/>
      <c r="F3" s="42"/>
      <c r="G3" s="42"/>
      <c r="H3" s="42"/>
      <c r="I3" s="42"/>
      <c r="J3" s="13">
        <f>(B4-B5)*100</f>
        <v>-0.50000003539025784</v>
      </c>
      <c r="K3" s="13">
        <f>(C4-C5)*100</f>
        <v>-0.1999999862164259</v>
      </c>
      <c r="L3" s="14">
        <f>SQRT(POWER(J3,2)+POWER(K3,2))</f>
        <v>0.53851650845338961</v>
      </c>
      <c r="M3" s="14">
        <f>(D4-D5)*100</f>
        <v>2.0999999999958163</v>
      </c>
      <c r="N3" s="15">
        <f>ABS(G4-G5)</f>
        <v>4.1504629629629586E-2</v>
      </c>
      <c r="O3" s="43"/>
      <c r="P3" s="23"/>
    </row>
    <row r="4" spans="1:16" ht="16.5" customHeight="1" x14ac:dyDescent="0.2">
      <c r="A4" s="24">
        <f>A3</f>
        <v>11150010</v>
      </c>
      <c r="B4" s="25">
        <v>2743719.82</v>
      </c>
      <c r="C4" s="25">
        <v>1173940.4180000001</v>
      </c>
      <c r="D4" s="35">
        <v>1530.308</v>
      </c>
      <c r="E4" s="4">
        <v>1.7</v>
      </c>
      <c r="F4" s="5">
        <v>43525</v>
      </c>
      <c r="G4" s="6">
        <v>0.45630787037037041</v>
      </c>
      <c r="H4" s="6">
        <v>3.7037037037037035E-4</v>
      </c>
      <c r="I4" s="3" t="s">
        <v>12</v>
      </c>
      <c r="J4" s="3"/>
      <c r="K4" s="3"/>
      <c r="L4" s="3"/>
      <c r="M4" s="3"/>
      <c r="N4" s="12"/>
      <c r="O4" s="44"/>
      <c r="P4" s="26"/>
    </row>
    <row r="5" spans="1:16" ht="16.5" customHeight="1" x14ac:dyDescent="0.2">
      <c r="A5" s="24">
        <f>A3</f>
        <v>11150010</v>
      </c>
      <c r="B5" s="25">
        <v>2743719.8250000002</v>
      </c>
      <c r="C5" s="25">
        <v>1173940.42</v>
      </c>
      <c r="D5" s="35">
        <v>1530.287</v>
      </c>
      <c r="E5" s="4">
        <v>1.4</v>
      </c>
      <c r="F5" s="5">
        <v>43525</v>
      </c>
      <c r="G5" s="6">
        <v>0.49781249999999999</v>
      </c>
      <c r="H5" s="6">
        <v>3.3564814814814812E-4</v>
      </c>
      <c r="I5" s="3" t="s">
        <v>12</v>
      </c>
      <c r="J5" s="3"/>
      <c r="K5" s="3"/>
      <c r="L5" s="3"/>
      <c r="M5" s="3"/>
      <c r="N5" s="3"/>
      <c r="O5" s="44"/>
      <c r="P5" s="27"/>
    </row>
    <row r="6" spans="1:16" ht="16.5" customHeight="1" x14ac:dyDescent="0.2">
      <c r="A6" s="28">
        <v>11150020</v>
      </c>
      <c r="B6" s="40">
        <f>(B7+B8)/2</f>
        <v>2751348.8879999998</v>
      </c>
      <c r="C6" s="40">
        <f t="shared" ref="C6" si="1">(C7+C8)/2</f>
        <v>1173912.9155000001</v>
      </c>
      <c r="D6" s="41">
        <f t="shared" ref="D6" si="2">(D7+D8)/2</f>
        <v>1051.8985</v>
      </c>
      <c r="E6" s="1"/>
      <c r="F6" s="8"/>
      <c r="G6" s="9"/>
      <c r="H6" s="9"/>
      <c r="I6" s="7"/>
      <c r="J6" s="1">
        <f>(B7-B8)*100</f>
        <v>0.60000000521540642</v>
      </c>
      <c r="K6" s="1">
        <f>(C7-C8)*100</f>
        <v>-9.9999993108212948E-2</v>
      </c>
      <c r="L6" s="2">
        <f>SQRT(POWER(J6,2)+POWER(K6,2))</f>
        <v>0.60827625704126442</v>
      </c>
      <c r="M6" s="2">
        <f>(D7-D8)*100</f>
        <v>-1.6999999999825377</v>
      </c>
      <c r="N6" s="11">
        <f>ABS(G7-G8)</f>
        <v>0.27100694444444445</v>
      </c>
      <c r="O6" s="45"/>
      <c r="P6" s="29"/>
    </row>
    <row r="7" spans="1:16" ht="16.5" customHeight="1" x14ac:dyDescent="0.2">
      <c r="A7" s="24">
        <f>A6</f>
        <v>11150020</v>
      </c>
      <c r="B7" s="30">
        <v>2751348.8909999998</v>
      </c>
      <c r="C7" s="30">
        <v>1173912.915</v>
      </c>
      <c r="D7" s="36">
        <v>1051.8900000000001</v>
      </c>
      <c r="E7" s="4">
        <v>1.6</v>
      </c>
      <c r="F7" s="5">
        <v>43222</v>
      </c>
      <c r="G7" s="6">
        <v>0.56619212962962961</v>
      </c>
      <c r="H7" s="6">
        <v>1.7361111111111112E-4</v>
      </c>
      <c r="I7" s="3" t="s">
        <v>12</v>
      </c>
      <c r="J7" s="3"/>
      <c r="K7" s="3"/>
      <c r="L7" s="3"/>
      <c r="M7" s="3"/>
      <c r="N7" s="12"/>
      <c r="O7" s="44"/>
      <c r="P7" s="26"/>
    </row>
    <row r="8" spans="1:16" ht="16.5" customHeight="1" x14ac:dyDescent="0.2">
      <c r="A8" s="24">
        <f>A6</f>
        <v>11150020</v>
      </c>
      <c r="B8" s="30">
        <v>2751348.8849999998</v>
      </c>
      <c r="C8" s="30">
        <v>1173912.916</v>
      </c>
      <c r="D8" s="36">
        <v>1051.9069999999999</v>
      </c>
      <c r="E8" s="4">
        <v>1.3</v>
      </c>
      <c r="F8" s="5">
        <v>43588</v>
      </c>
      <c r="G8" s="6">
        <v>0.29518518518518516</v>
      </c>
      <c r="H8" s="6">
        <v>1.7361111111111112E-4</v>
      </c>
      <c r="I8" s="3" t="s">
        <v>12</v>
      </c>
      <c r="J8" s="3"/>
      <c r="K8" s="3"/>
      <c r="L8" s="3"/>
      <c r="M8" s="3"/>
      <c r="N8" s="3"/>
      <c r="O8" s="44"/>
      <c r="P8" s="27"/>
    </row>
    <row r="9" spans="1:16" ht="16.5" customHeight="1" x14ac:dyDescent="0.2">
      <c r="A9" s="31">
        <v>12345678</v>
      </c>
      <c r="B9" s="40">
        <f>(B10+B11)/2</f>
        <v>2751979.8255000003</v>
      </c>
      <c r="C9" s="40">
        <f t="shared" ref="C9" si="3">(C10+C11)/2</f>
        <v>1174540.243</v>
      </c>
      <c r="D9" s="41">
        <f t="shared" ref="D9" si="4">(D10+D11)/2</f>
        <v>874.82999999999993</v>
      </c>
      <c r="E9" s="1"/>
      <c r="F9" s="8"/>
      <c r="G9" s="9"/>
      <c r="H9" s="7"/>
      <c r="I9" s="7"/>
      <c r="J9" s="1">
        <f>(B10-B11)*100</f>
        <v>-0.30000000260770321</v>
      </c>
      <c r="K9" s="1">
        <f>(C10-C11)*100</f>
        <v>-1.5999999828636646</v>
      </c>
      <c r="L9" s="2">
        <f>SQRT(POWER(J9,2)+POWER(K9,2))</f>
        <v>1.627882043247713</v>
      </c>
      <c r="M9" s="2">
        <f>(D10-D11)*100</f>
        <v>-2.2000000000048203</v>
      </c>
      <c r="N9" s="11">
        <f>ABS(G10-G11)</f>
        <v>0.21851851851851861</v>
      </c>
      <c r="O9" s="46"/>
      <c r="P9" s="29"/>
    </row>
    <row r="10" spans="1:16" ht="16.5" customHeight="1" x14ac:dyDescent="0.2">
      <c r="A10" s="24">
        <f>A9</f>
        <v>12345678</v>
      </c>
      <c r="B10" s="25">
        <v>2751979.824</v>
      </c>
      <c r="C10" s="25">
        <v>1174540.2350000001</v>
      </c>
      <c r="D10" s="35">
        <v>874.81899999999996</v>
      </c>
      <c r="E10" s="4">
        <v>1.7</v>
      </c>
      <c r="F10" s="5">
        <v>43558</v>
      </c>
      <c r="G10" s="6">
        <v>0.61728009259259264</v>
      </c>
      <c r="H10" s="6">
        <v>9.3750000000000007E-4</v>
      </c>
      <c r="I10" s="3" t="s">
        <v>12</v>
      </c>
      <c r="J10" s="3"/>
      <c r="K10" s="3"/>
      <c r="L10" s="3"/>
      <c r="M10" s="3"/>
      <c r="N10" s="12"/>
      <c r="O10" s="44"/>
      <c r="P10" s="26"/>
    </row>
    <row r="11" spans="1:16" ht="16.5" customHeight="1" x14ac:dyDescent="0.2">
      <c r="A11" s="24">
        <f>A9</f>
        <v>12345678</v>
      </c>
      <c r="B11" s="25">
        <v>2751979.827</v>
      </c>
      <c r="C11" s="25">
        <v>1174540.2509999999</v>
      </c>
      <c r="D11" s="35">
        <v>874.84100000000001</v>
      </c>
      <c r="E11" s="4">
        <v>2</v>
      </c>
      <c r="F11" s="5">
        <v>43563</v>
      </c>
      <c r="G11" s="6">
        <v>0.39876157407407403</v>
      </c>
      <c r="H11" s="6">
        <v>5.7870370370370378E-4</v>
      </c>
      <c r="I11" s="3" t="s">
        <v>12</v>
      </c>
      <c r="J11" s="3"/>
      <c r="K11" s="3"/>
      <c r="L11" s="3"/>
      <c r="M11" s="3"/>
      <c r="N11" s="3"/>
      <c r="O11" s="44"/>
      <c r="P11" s="27"/>
    </row>
    <row r="12" spans="1:16" ht="16.5" customHeight="1" x14ac:dyDescent="0.2">
      <c r="A12" s="28">
        <v>12150551</v>
      </c>
      <c r="B12" s="40">
        <f>(B13+B14)/2</f>
        <v>0</v>
      </c>
      <c r="C12" s="40">
        <f t="shared" ref="C12" si="5">(C13+C14)/2</f>
        <v>0</v>
      </c>
      <c r="D12" s="41">
        <f t="shared" ref="D12" si="6">(D13+D14)/2</f>
        <v>0</v>
      </c>
      <c r="E12" s="1"/>
      <c r="F12" s="8"/>
      <c r="G12" s="9"/>
      <c r="H12" s="9"/>
      <c r="I12" s="7"/>
      <c r="J12" s="1">
        <f>(B13-B14)*100</f>
        <v>0</v>
      </c>
      <c r="K12" s="1">
        <f>(C13-C14)*100</f>
        <v>0</v>
      </c>
      <c r="L12" s="2">
        <f>SQRT(POWER(J12,2)+POWER(K12,2))</f>
        <v>0</v>
      </c>
      <c r="M12" s="2">
        <f>(D13-D14)*100</f>
        <v>0</v>
      </c>
      <c r="N12" s="11">
        <f>ABS(G13-G14)</f>
        <v>0</v>
      </c>
      <c r="O12" s="45"/>
      <c r="P12" s="29"/>
    </row>
    <row r="13" spans="1:16" ht="16.5" customHeight="1" x14ac:dyDescent="0.2">
      <c r="A13" s="24">
        <f>A12</f>
        <v>12150551</v>
      </c>
      <c r="B13" s="30"/>
      <c r="C13" s="30"/>
      <c r="D13" s="36"/>
      <c r="E13" s="4"/>
      <c r="F13" s="5"/>
      <c r="G13" s="6"/>
      <c r="H13" s="6"/>
      <c r="I13" s="3"/>
      <c r="J13" s="3"/>
      <c r="K13" s="3"/>
      <c r="L13" s="3"/>
      <c r="M13" s="3"/>
      <c r="N13" s="12"/>
      <c r="O13" s="44"/>
      <c r="P13" s="26"/>
    </row>
    <row r="14" spans="1:16" ht="16.5" customHeight="1" x14ac:dyDescent="0.2">
      <c r="A14" s="24">
        <f>A12</f>
        <v>12150551</v>
      </c>
      <c r="B14" s="30"/>
      <c r="C14" s="30"/>
      <c r="D14" s="36"/>
      <c r="E14" s="4"/>
      <c r="F14" s="5"/>
      <c r="G14" s="6"/>
      <c r="H14" s="6"/>
      <c r="I14" s="3"/>
      <c r="J14" s="3"/>
      <c r="K14" s="3"/>
      <c r="L14" s="3"/>
      <c r="M14" s="3"/>
      <c r="N14" s="3"/>
      <c r="O14" s="44"/>
      <c r="P14" s="27"/>
    </row>
    <row r="15" spans="1:16" ht="16.5" customHeight="1" x14ac:dyDescent="0.2">
      <c r="A15" s="28"/>
      <c r="B15" s="40">
        <f>(B16+B17)/2</f>
        <v>0</v>
      </c>
      <c r="C15" s="40">
        <f t="shared" ref="C15" si="7">(C16+C17)/2</f>
        <v>0</v>
      </c>
      <c r="D15" s="41">
        <f t="shared" ref="D15" si="8">(D16+D17)/2</f>
        <v>0</v>
      </c>
      <c r="E15" s="1"/>
      <c r="F15" s="8"/>
      <c r="G15" s="9"/>
      <c r="H15" s="9"/>
      <c r="I15" s="7"/>
      <c r="J15" s="1">
        <f>(B16-B17)*100</f>
        <v>0</v>
      </c>
      <c r="K15" s="1">
        <f>(C16-C17)*100</f>
        <v>0</v>
      </c>
      <c r="L15" s="2">
        <f>SQRT(POWER(J15,2)+POWER(K15,2))</f>
        <v>0</v>
      </c>
      <c r="M15" s="2">
        <f>(D16-D17)*100</f>
        <v>0</v>
      </c>
      <c r="N15" s="11">
        <f>ABS(G16-G17)</f>
        <v>0</v>
      </c>
      <c r="O15" s="45"/>
      <c r="P15" s="29"/>
    </row>
    <row r="16" spans="1:16" ht="16.5" customHeight="1" x14ac:dyDescent="0.2">
      <c r="A16" s="24">
        <f>A15</f>
        <v>0</v>
      </c>
      <c r="B16" s="25"/>
      <c r="C16" s="25"/>
      <c r="D16" s="35"/>
      <c r="E16" s="4"/>
      <c r="F16" s="5"/>
      <c r="G16" s="6"/>
      <c r="H16" s="10"/>
      <c r="I16" s="3"/>
      <c r="J16" s="3"/>
      <c r="K16" s="3"/>
      <c r="L16" s="3"/>
      <c r="M16" s="3"/>
      <c r="N16" s="12"/>
      <c r="O16" s="44"/>
      <c r="P16" s="26"/>
    </row>
    <row r="17" spans="1:16" ht="16.5" customHeight="1" x14ac:dyDescent="0.2">
      <c r="A17" s="24">
        <f>A15</f>
        <v>0</v>
      </c>
      <c r="B17" s="25"/>
      <c r="C17" s="25"/>
      <c r="D17" s="35"/>
      <c r="E17" s="4"/>
      <c r="F17" s="5"/>
      <c r="G17" s="6"/>
      <c r="H17" s="10"/>
      <c r="I17" s="3"/>
      <c r="J17" s="3"/>
      <c r="K17" s="3"/>
      <c r="L17" s="3"/>
      <c r="M17" s="3"/>
      <c r="N17" s="3"/>
      <c r="O17" s="44"/>
      <c r="P17" s="27"/>
    </row>
    <row r="18" spans="1:16" ht="16.5" customHeight="1" x14ac:dyDescent="0.2">
      <c r="A18" s="28"/>
      <c r="B18" s="40">
        <f>(B19+B20)/2</f>
        <v>0</v>
      </c>
      <c r="C18" s="40">
        <f t="shared" ref="C18" si="9">(C19+C20)/2</f>
        <v>0</v>
      </c>
      <c r="D18" s="41">
        <f t="shared" ref="D18" si="10">(D19+D20)/2</f>
        <v>0</v>
      </c>
      <c r="E18" s="1"/>
      <c r="F18" s="8"/>
      <c r="G18" s="9"/>
      <c r="H18" s="9"/>
      <c r="I18" s="7"/>
      <c r="J18" s="1">
        <f>(B19-B20)*100</f>
        <v>0</v>
      </c>
      <c r="K18" s="1">
        <f>(C19-C20)*100</f>
        <v>0</v>
      </c>
      <c r="L18" s="2">
        <f>SQRT(POWER(J18,2)+POWER(K18,2))</f>
        <v>0</v>
      </c>
      <c r="M18" s="2">
        <f>(D19-D20)*100</f>
        <v>0</v>
      </c>
      <c r="N18" s="11">
        <f>ABS(G19-G20)</f>
        <v>0</v>
      </c>
      <c r="O18" s="45"/>
      <c r="P18" s="29"/>
    </row>
    <row r="19" spans="1:16" ht="16.5" customHeight="1" x14ac:dyDescent="0.2">
      <c r="A19" s="24">
        <f>A18</f>
        <v>0</v>
      </c>
      <c r="B19" s="25"/>
      <c r="C19" s="25"/>
      <c r="D19" s="35"/>
      <c r="E19" s="4"/>
      <c r="F19" s="5"/>
      <c r="G19" s="6"/>
      <c r="H19" s="10"/>
      <c r="I19" s="3"/>
      <c r="J19" s="3"/>
      <c r="K19" s="3"/>
      <c r="L19" s="3"/>
      <c r="M19" s="3"/>
      <c r="N19" s="12"/>
      <c r="O19" s="44"/>
      <c r="P19" s="26"/>
    </row>
    <row r="20" spans="1:16" ht="16.5" customHeight="1" x14ac:dyDescent="0.2">
      <c r="A20" s="24">
        <f>A18</f>
        <v>0</v>
      </c>
      <c r="B20" s="25"/>
      <c r="C20" s="25"/>
      <c r="D20" s="35"/>
      <c r="E20" s="4"/>
      <c r="F20" s="5"/>
      <c r="G20" s="6"/>
      <c r="H20" s="10"/>
      <c r="I20" s="3"/>
      <c r="J20" s="3"/>
      <c r="K20" s="3"/>
      <c r="L20" s="3"/>
      <c r="M20" s="3"/>
      <c r="N20" s="3"/>
      <c r="O20" s="44"/>
      <c r="P20" s="27"/>
    </row>
    <row r="21" spans="1:16" ht="16.5" customHeight="1" x14ac:dyDescent="0.2">
      <c r="A21" s="28"/>
      <c r="B21" s="40">
        <f>(B22+B23)/2</f>
        <v>0</v>
      </c>
      <c r="C21" s="40">
        <f t="shared" ref="C21" si="11">(C22+C23)/2</f>
        <v>0</v>
      </c>
      <c r="D21" s="41">
        <f t="shared" ref="D21" si="12">(D22+D23)/2</f>
        <v>0</v>
      </c>
      <c r="E21" s="1"/>
      <c r="F21" s="8"/>
      <c r="G21" s="9"/>
      <c r="H21" s="9"/>
      <c r="I21" s="7"/>
      <c r="J21" s="1">
        <f>(B22-B23)*100</f>
        <v>0</v>
      </c>
      <c r="K21" s="1">
        <f>(C22-C23)*100</f>
        <v>0</v>
      </c>
      <c r="L21" s="2">
        <f>SQRT(POWER(J21,2)+POWER(K21,2))</f>
        <v>0</v>
      </c>
      <c r="M21" s="2">
        <f>(D22-D23)*100</f>
        <v>0</v>
      </c>
      <c r="N21" s="11">
        <f>ABS(G22-G23)</f>
        <v>0</v>
      </c>
      <c r="O21" s="45"/>
      <c r="P21" s="29"/>
    </row>
    <row r="22" spans="1:16" ht="16.5" customHeight="1" x14ac:dyDescent="0.2">
      <c r="A22" s="24">
        <f>A21</f>
        <v>0</v>
      </c>
      <c r="B22" s="25"/>
      <c r="C22" s="25"/>
      <c r="D22" s="35"/>
      <c r="E22" s="4"/>
      <c r="F22" s="5"/>
      <c r="G22" s="6"/>
      <c r="H22" s="10"/>
      <c r="I22" s="3"/>
      <c r="J22" s="3"/>
      <c r="K22" s="3"/>
      <c r="L22" s="3"/>
      <c r="M22" s="3"/>
      <c r="N22" s="12"/>
      <c r="O22" s="44"/>
      <c r="P22" s="26"/>
    </row>
    <row r="23" spans="1:16" ht="16.5" customHeight="1" x14ac:dyDescent="0.2">
      <c r="A23" s="24">
        <f>A21</f>
        <v>0</v>
      </c>
      <c r="B23" s="25"/>
      <c r="C23" s="25"/>
      <c r="D23" s="35"/>
      <c r="E23" s="4"/>
      <c r="F23" s="5"/>
      <c r="G23" s="6"/>
      <c r="H23" s="10"/>
      <c r="I23" s="3"/>
      <c r="J23" s="3"/>
      <c r="K23" s="3"/>
      <c r="L23" s="3"/>
      <c r="M23" s="3"/>
      <c r="N23" s="3"/>
      <c r="O23" s="44"/>
      <c r="P23" s="27"/>
    </row>
    <row r="24" spans="1:16" ht="16.5" customHeight="1" x14ac:dyDescent="0.2">
      <c r="A24" s="28"/>
      <c r="B24" s="40">
        <f>(B25+B26)/2</f>
        <v>0</v>
      </c>
      <c r="C24" s="40">
        <f t="shared" ref="C24" si="13">(C25+C26)/2</f>
        <v>0</v>
      </c>
      <c r="D24" s="41">
        <f t="shared" ref="D24" si="14">(D25+D26)/2</f>
        <v>0</v>
      </c>
      <c r="E24" s="1"/>
      <c r="F24" s="8"/>
      <c r="G24" s="9"/>
      <c r="H24" s="9"/>
      <c r="I24" s="7"/>
      <c r="J24" s="1">
        <f>(B25-B26)*100</f>
        <v>0</v>
      </c>
      <c r="K24" s="1">
        <f>(C25-C26)*100</f>
        <v>0</v>
      </c>
      <c r="L24" s="2">
        <f>SQRT(POWER(J24,2)+POWER(K24,2))</f>
        <v>0</v>
      </c>
      <c r="M24" s="2">
        <f>(D25-D26)*100</f>
        <v>0</v>
      </c>
      <c r="N24" s="11">
        <f>ABS(G25-G26)</f>
        <v>0</v>
      </c>
      <c r="O24" s="45"/>
      <c r="P24" s="29"/>
    </row>
    <row r="25" spans="1:16" ht="16.5" customHeight="1" x14ac:dyDescent="0.2">
      <c r="A25" s="24">
        <f>A24</f>
        <v>0</v>
      </c>
      <c r="B25" s="30"/>
      <c r="C25" s="30"/>
      <c r="D25" s="36"/>
      <c r="E25" s="4"/>
      <c r="F25" s="5"/>
      <c r="G25" s="6"/>
      <c r="H25" s="6"/>
      <c r="I25" s="3"/>
      <c r="J25" s="3"/>
      <c r="K25" s="3"/>
      <c r="L25" s="3"/>
      <c r="M25" s="3"/>
      <c r="N25" s="12"/>
      <c r="O25" s="44"/>
      <c r="P25" s="26"/>
    </row>
    <row r="26" spans="1:16" ht="16.5" customHeight="1" x14ac:dyDescent="0.2">
      <c r="A26" s="24">
        <f>A24</f>
        <v>0</v>
      </c>
      <c r="B26" s="30"/>
      <c r="C26" s="30"/>
      <c r="D26" s="36"/>
      <c r="E26" s="4"/>
      <c r="F26" s="5"/>
      <c r="G26" s="6"/>
      <c r="H26" s="10"/>
      <c r="I26" s="3"/>
      <c r="J26" s="3"/>
      <c r="K26" s="3"/>
      <c r="L26" s="3"/>
      <c r="M26" s="3"/>
      <c r="N26" s="3"/>
      <c r="O26" s="44"/>
      <c r="P26" s="27"/>
    </row>
    <row r="27" spans="1:16" ht="16.5" customHeight="1" x14ac:dyDescent="0.2">
      <c r="A27" s="28"/>
      <c r="B27" s="40">
        <f>(B28+B29)/2</f>
        <v>0</v>
      </c>
      <c r="C27" s="40">
        <f t="shared" ref="C27" si="15">(C28+C29)/2</f>
        <v>0</v>
      </c>
      <c r="D27" s="41">
        <f t="shared" ref="D27" si="16">(D28+D29)/2</f>
        <v>0</v>
      </c>
      <c r="E27" s="1"/>
      <c r="F27" s="8"/>
      <c r="G27" s="9"/>
      <c r="H27" s="9"/>
      <c r="I27" s="7"/>
      <c r="J27" s="1">
        <f>(B28-B29)*100</f>
        <v>0</v>
      </c>
      <c r="K27" s="1">
        <f>(C28-C29)*100</f>
        <v>0</v>
      </c>
      <c r="L27" s="2">
        <f>SQRT(POWER(J27,2)+POWER(K27,2))</f>
        <v>0</v>
      </c>
      <c r="M27" s="2">
        <f>(D28-D29)*100</f>
        <v>0</v>
      </c>
      <c r="N27" s="11">
        <f>ABS(G28-G29)</f>
        <v>0</v>
      </c>
      <c r="O27" s="45"/>
      <c r="P27" s="29"/>
    </row>
    <row r="28" spans="1:16" ht="16.5" customHeight="1" x14ac:dyDescent="0.2">
      <c r="A28" s="24">
        <f>A27</f>
        <v>0</v>
      </c>
      <c r="B28" s="30"/>
      <c r="C28" s="30"/>
      <c r="D28" s="36"/>
      <c r="E28" s="4"/>
      <c r="F28" s="5"/>
      <c r="G28" s="6"/>
      <c r="H28" s="6"/>
      <c r="I28" s="3"/>
      <c r="J28" s="3"/>
      <c r="K28" s="3"/>
      <c r="L28" s="3"/>
      <c r="M28" s="3"/>
      <c r="N28" s="12"/>
      <c r="O28" s="44"/>
      <c r="P28" s="26"/>
    </row>
    <row r="29" spans="1:16" ht="16.5" customHeight="1" x14ac:dyDescent="0.2">
      <c r="A29" s="24">
        <f>A27</f>
        <v>0</v>
      </c>
      <c r="B29" s="30"/>
      <c r="C29" s="30"/>
      <c r="D29" s="36"/>
      <c r="E29" s="4"/>
      <c r="F29" s="5"/>
      <c r="G29" s="6"/>
      <c r="H29" s="6"/>
      <c r="I29" s="3"/>
      <c r="J29" s="3"/>
      <c r="K29" s="3"/>
      <c r="L29" s="3"/>
      <c r="M29" s="3"/>
      <c r="N29" s="12"/>
      <c r="O29" s="44"/>
      <c r="P29" s="26"/>
    </row>
    <row r="30" spans="1:16" ht="16.5" customHeight="1" x14ac:dyDescent="0.2">
      <c r="A30" s="28"/>
      <c r="B30" s="40">
        <f>(B31+B32)/2</f>
        <v>0</v>
      </c>
      <c r="C30" s="40">
        <f t="shared" ref="C30" si="17">(C31+C32)/2</f>
        <v>0</v>
      </c>
      <c r="D30" s="41">
        <f t="shared" ref="D30" si="18">(D31+D32)/2</f>
        <v>0</v>
      </c>
      <c r="E30" s="1"/>
      <c r="F30" s="8"/>
      <c r="G30" s="9"/>
      <c r="H30" s="9"/>
      <c r="I30" s="7"/>
      <c r="J30" s="1">
        <f>(B31-B32)*100</f>
        <v>0</v>
      </c>
      <c r="K30" s="1">
        <f>(C31-C32)*100</f>
        <v>0</v>
      </c>
      <c r="L30" s="2">
        <f>SQRT(POWER(J30,2)+POWER(K30,2))</f>
        <v>0</v>
      </c>
      <c r="M30" s="2">
        <f>(D31-D32)*100</f>
        <v>0</v>
      </c>
      <c r="N30" s="11">
        <f>ABS(G31-G32)</f>
        <v>0</v>
      </c>
      <c r="O30" s="45"/>
      <c r="P30" s="29"/>
    </row>
    <row r="31" spans="1:16" ht="16.5" customHeight="1" x14ac:dyDescent="0.2">
      <c r="A31" s="24">
        <f>A30</f>
        <v>0</v>
      </c>
      <c r="B31" s="30"/>
      <c r="C31" s="30"/>
      <c r="D31" s="36"/>
      <c r="E31" s="4"/>
      <c r="F31" s="5"/>
      <c r="G31" s="6"/>
      <c r="H31" s="6"/>
      <c r="I31" s="3"/>
      <c r="J31" s="3"/>
      <c r="K31" s="3"/>
      <c r="L31" s="3"/>
      <c r="M31" s="3"/>
      <c r="N31" s="12"/>
      <c r="O31" s="44"/>
      <c r="P31" s="26"/>
    </row>
    <row r="32" spans="1:16" ht="16.5" customHeight="1" x14ac:dyDescent="0.2">
      <c r="A32" s="24">
        <f>A30</f>
        <v>0</v>
      </c>
      <c r="B32" s="30"/>
      <c r="C32" s="30"/>
      <c r="D32" s="36"/>
      <c r="E32" s="4"/>
      <c r="F32" s="5"/>
      <c r="G32" s="6"/>
      <c r="H32" s="6"/>
      <c r="I32" s="3"/>
      <c r="J32" s="3"/>
      <c r="K32" s="3"/>
      <c r="L32" s="3"/>
      <c r="M32" s="3"/>
      <c r="N32" s="3"/>
      <c r="O32" s="44"/>
      <c r="P32" s="27"/>
    </row>
    <row r="33" spans="1:16" ht="16.5" customHeight="1" x14ac:dyDescent="0.2">
      <c r="A33" s="28"/>
      <c r="B33" s="40">
        <f>(B34+B35)/2</f>
        <v>0</v>
      </c>
      <c r="C33" s="40">
        <f t="shared" ref="C33" si="19">(C34+C35)/2</f>
        <v>0</v>
      </c>
      <c r="D33" s="41">
        <f t="shared" ref="D33" si="20">(D34+D35)/2</f>
        <v>0</v>
      </c>
      <c r="E33" s="1"/>
      <c r="F33" s="8"/>
      <c r="G33" s="9"/>
      <c r="H33" s="9"/>
      <c r="I33" s="7"/>
      <c r="J33" s="1">
        <f>(B34-B35)*100</f>
        <v>0</v>
      </c>
      <c r="K33" s="1">
        <f>(C34-C35)*100</f>
        <v>0</v>
      </c>
      <c r="L33" s="2">
        <f>SQRT(POWER(J33,2)+POWER(K33,2))</f>
        <v>0</v>
      </c>
      <c r="M33" s="2">
        <f>(D34-D35)*100</f>
        <v>0</v>
      </c>
      <c r="N33" s="11">
        <f>ABS(G34-G35)</f>
        <v>0</v>
      </c>
      <c r="O33" s="45"/>
      <c r="P33" s="29"/>
    </row>
    <row r="34" spans="1:16" ht="16.5" customHeight="1" x14ac:dyDescent="0.2">
      <c r="A34" s="24">
        <f>A33</f>
        <v>0</v>
      </c>
      <c r="B34" s="30"/>
      <c r="C34" s="30"/>
      <c r="D34" s="36"/>
      <c r="E34" s="4"/>
      <c r="F34" s="5"/>
      <c r="G34" s="6"/>
      <c r="H34" s="6"/>
      <c r="I34" s="3"/>
      <c r="J34" s="3"/>
      <c r="K34" s="3"/>
      <c r="L34" s="3"/>
      <c r="M34" s="3"/>
      <c r="N34" s="12"/>
      <c r="O34" s="44"/>
      <c r="P34" s="26"/>
    </row>
    <row r="35" spans="1:16" ht="16.5" customHeight="1" x14ac:dyDescent="0.2">
      <c r="A35" s="24">
        <f>A33</f>
        <v>0</v>
      </c>
      <c r="B35" s="25"/>
      <c r="C35" s="25"/>
      <c r="D35" s="36"/>
      <c r="E35" s="4"/>
      <c r="F35" s="5"/>
      <c r="G35" s="6"/>
      <c r="H35" s="6"/>
      <c r="I35" s="3"/>
      <c r="J35" s="3"/>
      <c r="K35" s="3"/>
      <c r="L35" s="3"/>
      <c r="M35" s="3"/>
      <c r="N35" s="12"/>
      <c r="O35" s="44"/>
      <c r="P35" s="26"/>
    </row>
    <row r="36" spans="1:16" ht="16.5" customHeight="1" x14ac:dyDescent="0.2">
      <c r="A36" s="28"/>
      <c r="B36" s="40">
        <f>(B37+B38)/2</f>
        <v>0</v>
      </c>
      <c r="C36" s="40">
        <f t="shared" ref="C36" si="21">(C37+C38)/2</f>
        <v>0</v>
      </c>
      <c r="D36" s="41">
        <f t="shared" ref="D36" si="22">(D37+D38)/2</f>
        <v>0</v>
      </c>
      <c r="E36" s="1"/>
      <c r="F36" s="8"/>
      <c r="G36" s="9"/>
      <c r="H36" s="9"/>
      <c r="I36" s="7"/>
      <c r="J36" s="1">
        <f>(B37-B38)*100</f>
        <v>0</v>
      </c>
      <c r="K36" s="1">
        <f>(C37-C38)*100</f>
        <v>0</v>
      </c>
      <c r="L36" s="2">
        <f>SQRT(POWER(J36,2)+POWER(K36,2))</f>
        <v>0</v>
      </c>
      <c r="M36" s="2">
        <f>(D37-D38)*100</f>
        <v>0</v>
      </c>
      <c r="N36" s="11">
        <f>ABS(G37-G38)</f>
        <v>0</v>
      </c>
      <c r="O36" s="45"/>
      <c r="P36" s="29"/>
    </row>
    <row r="37" spans="1:16" ht="16.5" customHeight="1" x14ac:dyDescent="0.2">
      <c r="A37" s="24">
        <f>A36</f>
        <v>0</v>
      </c>
      <c r="B37" s="30"/>
      <c r="C37" s="30"/>
      <c r="D37" s="36"/>
      <c r="E37" s="4"/>
      <c r="F37" s="5"/>
      <c r="G37" s="6"/>
      <c r="H37" s="6"/>
      <c r="I37" s="3"/>
      <c r="J37" s="3"/>
      <c r="K37" s="3"/>
      <c r="L37" s="3"/>
      <c r="M37" s="3"/>
      <c r="N37" s="12"/>
      <c r="O37" s="44"/>
      <c r="P37" s="26"/>
    </row>
    <row r="38" spans="1:16" ht="16.5" customHeight="1" x14ac:dyDescent="0.2">
      <c r="A38" s="24">
        <f>A36</f>
        <v>0</v>
      </c>
      <c r="B38" s="30"/>
      <c r="C38" s="30"/>
      <c r="D38" s="36"/>
      <c r="E38" s="4"/>
      <c r="F38" s="5"/>
      <c r="G38" s="6"/>
      <c r="H38" s="6"/>
      <c r="I38" s="3"/>
      <c r="J38" s="3"/>
      <c r="K38" s="3"/>
      <c r="L38" s="3"/>
      <c r="M38" s="3"/>
      <c r="N38" s="3"/>
      <c r="O38" s="44"/>
      <c r="P38" s="27"/>
    </row>
    <row r="39" spans="1:16" ht="16.5" customHeight="1" x14ac:dyDescent="0.2">
      <c r="A39" s="28"/>
      <c r="B39" s="40">
        <f>(B40+B41)/2</f>
        <v>0</v>
      </c>
      <c r="C39" s="40">
        <f t="shared" ref="C39" si="23">(C40+C41)/2</f>
        <v>0</v>
      </c>
      <c r="D39" s="41">
        <f t="shared" ref="D39" si="24">(D40+D41)/2</f>
        <v>0</v>
      </c>
      <c r="E39" s="1"/>
      <c r="F39" s="8"/>
      <c r="G39" s="9"/>
      <c r="H39" s="9"/>
      <c r="I39" s="7"/>
      <c r="J39" s="1">
        <f>(B40-B41)*100</f>
        <v>0</v>
      </c>
      <c r="K39" s="1">
        <f>(C40-C41)*100</f>
        <v>0</v>
      </c>
      <c r="L39" s="2">
        <f>SQRT(POWER(J39,2)+POWER(K39,2))</f>
        <v>0</v>
      </c>
      <c r="M39" s="2">
        <f>(D40-D41)*100</f>
        <v>0</v>
      </c>
      <c r="N39" s="11">
        <f>ABS(G40-G41)</f>
        <v>0</v>
      </c>
      <c r="O39" s="45"/>
      <c r="P39" s="29"/>
    </row>
    <row r="40" spans="1:16" ht="16.5" customHeight="1" x14ac:dyDescent="0.2">
      <c r="A40" s="24">
        <f>A39</f>
        <v>0</v>
      </c>
      <c r="B40" s="30"/>
      <c r="C40" s="30"/>
      <c r="D40" s="36"/>
      <c r="E40" s="4"/>
      <c r="F40" s="5"/>
      <c r="G40" s="6"/>
      <c r="H40" s="6"/>
      <c r="I40" s="3"/>
      <c r="J40" s="3"/>
      <c r="K40" s="3"/>
      <c r="L40" s="3"/>
      <c r="M40" s="3"/>
      <c r="N40" s="12"/>
      <c r="O40" s="44"/>
      <c r="P40" s="26"/>
    </row>
    <row r="41" spans="1:16" ht="16.5" customHeight="1" x14ac:dyDescent="0.2">
      <c r="A41" s="24">
        <f>A39</f>
        <v>0</v>
      </c>
      <c r="B41" s="30"/>
      <c r="C41" s="30"/>
      <c r="D41" s="36"/>
      <c r="E41" s="4"/>
      <c r="F41" s="5"/>
      <c r="G41" s="6"/>
      <c r="H41" s="6"/>
      <c r="I41" s="3"/>
      <c r="J41" s="3"/>
      <c r="K41" s="3"/>
      <c r="L41" s="3"/>
      <c r="M41" s="3"/>
      <c r="N41" s="3"/>
      <c r="O41" s="44"/>
      <c r="P41" s="27"/>
    </row>
    <row r="42" spans="1:16" ht="16.5" customHeight="1" x14ac:dyDescent="0.2">
      <c r="A42" s="28"/>
      <c r="B42" s="40">
        <f>(B43+B44)/2</f>
        <v>0</v>
      </c>
      <c r="C42" s="40">
        <f t="shared" ref="C42" si="25">(C43+C44)/2</f>
        <v>0</v>
      </c>
      <c r="D42" s="41">
        <f t="shared" ref="D42" si="26">(D43+D44)/2</f>
        <v>0</v>
      </c>
      <c r="E42" s="1"/>
      <c r="F42" s="8"/>
      <c r="G42" s="9"/>
      <c r="H42" s="9"/>
      <c r="I42" s="7"/>
      <c r="J42" s="1">
        <f>(B43-B44)*100</f>
        <v>0</v>
      </c>
      <c r="K42" s="1">
        <f>(C43-C44)*100</f>
        <v>0</v>
      </c>
      <c r="L42" s="2">
        <f>SQRT(POWER(J42,2)+POWER(K42,2))</f>
        <v>0</v>
      </c>
      <c r="M42" s="2">
        <f>(D43-D44)*100</f>
        <v>0</v>
      </c>
      <c r="N42" s="11">
        <f>ABS(G43-G44)</f>
        <v>0</v>
      </c>
      <c r="O42" s="45"/>
      <c r="P42" s="29"/>
    </row>
    <row r="43" spans="1:16" ht="16.5" customHeight="1" x14ac:dyDescent="0.2">
      <c r="A43" s="24">
        <f>A42</f>
        <v>0</v>
      </c>
      <c r="B43" s="30"/>
      <c r="C43" s="30"/>
      <c r="D43" s="36"/>
      <c r="E43" s="4"/>
      <c r="F43" s="5"/>
      <c r="G43" s="6"/>
      <c r="H43" s="6"/>
      <c r="I43" s="3"/>
      <c r="J43" s="3"/>
      <c r="K43" s="3"/>
      <c r="L43" s="3"/>
      <c r="M43" s="3"/>
      <c r="N43" s="12"/>
      <c r="O43" s="44"/>
      <c r="P43" s="26"/>
    </row>
    <row r="44" spans="1:16" ht="16.5" customHeight="1" x14ac:dyDescent="0.2">
      <c r="A44" s="47">
        <f>A42</f>
        <v>0</v>
      </c>
      <c r="B44" s="32"/>
      <c r="C44" s="32"/>
      <c r="D44" s="37"/>
      <c r="E44" s="16"/>
      <c r="F44" s="17"/>
      <c r="G44" s="18"/>
      <c r="H44" s="18"/>
      <c r="I44" s="19"/>
      <c r="J44" s="19"/>
      <c r="K44" s="19"/>
      <c r="L44" s="19"/>
      <c r="M44" s="19"/>
      <c r="N44" s="19"/>
      <c r="O44" s="48"/>
      <c r="P44" s="33"/>
    </row>
  </sheetData>
  <mergeCells count="16">
    <mergeCell ref="F1:F2"/>
    <mergeCell ref="A1:A2"/>
    <mergeCell ref="B1:B2"/>
    <mergeCell ref="C1:C2"/>
    <mergeCell ref="D1:D2"/>
    <mergeCell ref="E1:E2"/>
    <mergeCell ref="M1:M2"/>
    <mergeCell ref="N1:N2"/>
    <mergeCell ref="P1:P2"/>
    <mergeCell ref="O1:O2"/>
    <mergeCell ref="G1:G2"/>
    <mergeCell ref="H1:H2"/>
    <mergeCell ref="I1:I2"/>
    <mergeCell ref="J1:J2"/>
    <mergeCell ref="K1:K2"/>
    <mergeCell ref="L1:L2"/>
  </mergeCells>
  <pageMargins left="0.39370078740157483" right="0.39370078740157483" top="0.78740157480314965" bottom="0.78740157480314965" header="0.39370078740157483" footer="0.39370078740157483"/>
  <pageSetup paperSize="8" orientation="landscape" r:id="rId1"/>
  <headerFooter>
    <oddHeader xml:space="preserve">&amp;L&amp;9Vorschriften der amtlichen Vermessung im Kanton Graubünden&amp;"Arial,Fett"
Feldbuch GNSS-Messung (Vorlage mit Mustereinträgen)&amp;C[GEMEINDE]&amp;R&amp;"Arial,Fett"&amp;10AVGR 600.111 
&amp;"Arial,Standard"(Version 1.1, 9. Mai 2025) </oddHeader>
    <oddFooter>&amp;L&amp;9Amt für Landwirtschaft und Geoinformation
Doku-ID: 649035&amp;C&amp;9&amp;D&amp;R&amp;9Seite &amp;P -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0AB787B820A64FAEEE65C24C543702" ma:contentTypeVersion="10" ma:contentTypeDescription="Ein neues Dokument erstellen." ma:contentTypeScope="" ma:versionID="c6bbec7120c747b4d0c23fda996577b9">
  <xsd:schema xmlns:xsd="http://www.w3.org/2001/XMLSchema" xmlns:xs="http://www.w3.org/2001/XMLSchema" xmlns:p="http://schemas.microsoft.com/office/2006/metadata/properties" xmlns:ns1="http://schemas.microsoft.com/sharepoint/v3" xmlns:ns2="65857b99-0061-4c0e-b1cb-1a20466e20ef" targetNamespace="http://schemas.microsoft.com/office/2006/metadata/properties" ma:root="true" ma:fieldsID="12d1607b17930577641d5a537a0f332a" ns1:_="" ns2:_="">
    <xsd:import namespace="http://schemas.microsoft.com/sharepoint/v3"/>
    <xsd:import namespace="65857b99-0061-4c0e-b1cb-1a20466e20ef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2:K_x00fc_rzel" minOccurs="0"/>
                <xsd:element ref="ns2:Kategorie" minOccurs="0"/>
                <xsd:element ref="ns2:Thema" minOccurs="0"/>
                <xsd:element ref="ns2:Schlagwor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57b99-0061-4c0e-b1cb-1a20466e20ef" elementFormDefault="qualified">
    <xsd:import namespace="http://schemas.microsoft.com/office/2006/documentManagement/types"/>
    <xsd:import namespace="http://schemas.microsoft.com/office/infopath/2007/PartnerControls"/>
    <xsd:element name="K_x00fc_rzel" ma:index="9" nillable="true" ma:displayName="Kürzel" ma:internalName="K_x00fc_rzel">
      <xsd:simpleType>
        <xsd:restriction base="dms:Text">
          <xsd:maxLength value="255"/>
        </xsd:restriction>
      </xsd:simpleType>
    </xsd:element>
    <xsd:element name="Kategorie" ma:index="10" nillable="true" ma:displayName="Kategorie" ma:internalName="Kategorie">
      <xsd:simpleType>
        <xsd:restriction base="dms:Choice">
          <xsd:enumeration value="A. Rechtserlasse"/>
          <xsd:enumeration value="G. Beispiele"/>
          <xsd:enumeration value="E. Kreisschreiben"/>
          <xsd:enumeration value="C. Richtlinien und Empfehlungen"/>
          <xsd:enumeration value="D. Standards"/>
          <xsd:enumeration value="F. Vorlagen und Formulare"/>
          <xsd:enumeration value="B. Weisungen"/>
          <xsd:enumeration value="A. Relaschs giuridics"/>
          <xsd:enumeration value="B. Instrucziuns"/>
          <xsd:enumeration value="C. Directivas e recumandaziuns"/>
          <xsd:enumeration value="D. Standards"/>
          <xsd:enumeration value="E. Circularas"/>
          <xsd:enumeration value="F. Models e Formulars"/>
          <xsd:enumeration value="G. Exempels"/>
          <xsd:enumeration value="A. Atti normativi"/>
          <xsd:enumeration value="B. Istruzioni"/>
          <xsd:enumeration value="C. Direttive e raccomandazioni"/>
          <xsd:enumeration value="D. Standard"/>
          <xsd:enumeration value="E. Circolari"/>
          <xsd:enumeration value="F. Modelli e moduli"/>
          <xsd:enumeration value="G. Esempi"/>
        </xsd:restriction>
      </xsd:simpleType>
    </xsd:element>
    <xsd:element name="Thema" ma:index="11" nillable="true" ma:displayName="Thema" ma:default="AV" ma:internalName="Thema">
      <xsd:simpleType>
        <xsd:restriction base="dms:Choice">
          <xsd:enumeration value="AV"/>
          <xsd:enumeration value="KSAV"/>
          <xsd:enumeration value="KSGD"/>
          <xsd:enumeration value="KSGI"/>
          <xsd:enumeration value="KSIB"/>
          <xsd:enumeration value="KSNF"/>
          <xsd:enumeration value="LK"/>
          <xsd:enumeration value="ÖREB"/>
          <xsd:enumeration value="BR"/>
        </xsd:restriction>
      </xsd:simpleType>
    </xsd:element>
    <xsd:element name="Schlagworte" ma:index="12" nillable="true" ma:displayName="Schlagworte" ma:internalName="Schlagwor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RM</Language>
    <Schlagworte xmlns="65857b99-0061-4c0e-b1cb-1a20466e20ef" xsi:nil="true"/>
    <Kategorie xmlns="65857b99-0061-4c0e-b1cb-1a20466e20ef">F. Models e Formulars</Kategorie>
    <Thema xmlns="65857b99-0061-4c0e-b1cb-1a20466e20ef">AV</Thema>
    <K_x00fc_rzel xmlns="65857b99-0061-4c0e-b1cb-1a20466e20ef">AVGR 600.111</K_x00fc_rzel>
  </documentManagement>
</p:properties>
</file>

<file path=customXml/itemProps1.xml><?xml version="1.0" encoding="utf-8"?>
<ds:datastoreItem xmlns:ds="http://schemas.openxmlformats.org/officeDocument/2006/customXml" ds:itemID="{32C164FE-1AC8-4333-8035-69E7E609AD9E}"/>
</file>

<file path=customXml/itemProps2.xml><?xml version="1.0" encoding="utf-8"?>
<ds:datastoreItem xmlns:ds="http://schemas.openxmlformats.org/officeDocument/2006/customXml" ds:itemID="{1060861B-FD69-4473-AC56-CD82D94C45CB}"/>
</file>

<file path=customXml/itemProps3.xml><?xml version="1.0" encoding="utf-8"?>
<ds:datastoreItem xmlns:ds="http://schemas.openxmlformats.org/officeDocument/2006/customXml" ds:itemID="{D580AFC1-B99B-433E-93D8-E12548F1D93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Feldbuch GNSS-Messung</dc:title>
  <dc:creator>Marco Kaltenbrunner</dc:creator>
  <cp:lastModifiedBy>Djordjevic Aleksandra (ALG GR)</cp:lastModifiedBy>
  <cp:lastPrinted>2020-03-13T07:12:24Z</cp:lastPrinted>
  <dcterms:created xsi:type="dcterms:W3CDTF">2020-03-12T14:32:56Z</dcterms:created>
  <dcterms:modified xsi:type="dcterms:W3CDTF">2025-05-09T13:04:14Z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0x010100940AB787B820A64FAEEE65C24C543702</vt:lpwstr>
  </property>
</Properties>
</file>