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heckout\CMI\eaea3e4f65d24895b1b281eb1678c16d\"/>
    </mc:Choice>
  </mc:AlternateContent>
  <xr:revisionPtr revIDLastSave="0" documentId="13_ncr:1_{DFAB8A20-0050-43DE-A93F-E54DDFB7FA62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Wegleitung" sheetId="3" r:id="rId1"/>
    <sheet name="Gesuch" sheetId="1" r:id="rId2"/>
    <sheet name="Berechnung" sheetId="5" r:id="rId3"/>
  </sheets>
  <externalReferences>
    <externalReference r:id="rId4"/>
  </externalReferences>
  <definedNames>
    <definedName name="_xlnm.Print_Area" localSheetId="2">Berechnung!$A$1:$I$126</definedName>
    <definedName name="_xlnm.Print_Area" localSheetId="0">Wegleitung!$A$1:$G$112</definedName>
    <definedName name="E2_ZivSTand">[1]Gesuch!$R$27</definedName>
    <definedName name="K2_PersNr">[1]Gesuch!$W$7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2" i="3" l="1"/>
  <c r="A92" i="3" s="1"/>
  <c r="H98" i="5"/>
  <c r="E99" i="5"/>
  <c r="H99" i="5" s="1"/>
  <c r="H27" i="5"/>
  <c r="A47" i="3"/>
  <c r="A46" i="3"/>
  <c r="H111" i="5"/>
  <c r="H112" i="5"/>
  <c r="H113" i="5"/>
  <c r="H114" i="5"/>
  <c r="H115" i="5"/>
  <c r="H116" i="5"/>
  <c r="H17" i="5"/>
  <c r="H25" i="5" s="1"/>
  <c r="H23" i="5"/>
  <c r="H80" i="5"/>
  <c r="A12" i="3"/>
  <c r="A110" i="5"/>
  <c r="D87" i="5"/>
  <c r="B87" i="5"/>
  <c r="A87" i="5"/>
  <c r="A87" i="3"/>
  <c r="A86" i="3"/>
  <c r="A88" i="3"/>
  <c r="A85" i="3"/>
  <c r="H29" i="5" l="1"/>
  <c r="H57" i="5" s="1"/>
  <c r="H61" i="5" s="1"/>
  <c r="H65" i="5" s="1"/>
  <c r="H82" i="5" s="1"/>
  <c r="H101" i="5" s="1"/>
  <c r="H104" i="5" s="1"/>
  <c r="H107" i="5" s="1"/>
  <c r="H117" i="5"/>
  <c r="H119" i="5" l="1"/>
</calcChain>
</file>

<file path=xl/sharedStrings.xml><?xml version="1.0" encoding="utf-8"?>
<sst xmlns="http://schemas.openxmlformats.org/spreadsheetml/2006/main" count="337" uniqueCount="215">
  <si>
    <t>Gesuch um Bevorschussung von</t>
  </si>
  <si>
    <t>Unterhaltsbeiträgen (Alimenten)</t>
  </si>
  <si>
    <t>Personen- und Berufsbezeichnungen beziehen sich auf beide Geschlechter</t>
  </si>
  <si>
    <t>1. Kind</t>
  </si>
  <si>
    <t>2. Kind</t>
  </si>
  <si>
    <t>Name</t>
  </si>
  <si>
    <t>Vorname</t>
  </si>
  <si>
    <t>Geburtsdatum</t>
  </si>
  <si>
    <t>Zivilrechtlicher Wohnsitz</t>
  </si>
  <si>
    <t>Seit</t>
  </si>
  <si>
    <t>Wohnadresse</t>
  </si>
  <si>
    <t>In Ausbildung als</t>
  </si>
  <si>
    <t>Von  /  bis</t>
  </si>
  <si>
    <t>Schweizer od.Ausl.stat.</t>
  </si>
  <si>
    <t>Schweizer</t>
  </si>
  <si>
    <t>Ausländer</t>
  </si>
  <si>
    <t>Bewilligung bis</t>
  </si>
  <si>
    <t>B  Eltern des Kindes / der Kinder</t>
  </si>
  <si>
    <t>Verpflichtete Person</t>
  </si>
  <si>
    <t>Zivilstand</t>
  </si>
  <si>
    <t>Von   /   mit</t>
  </si>
  <si>
    <t>PLZ / Ort</t>
  </si>
  <si>
    <t>Adresse</t>
  </si>
  <si>
    <t>Beruf</t>
  </si>
  <si>
    <t>ja</t>
  </si>
  <si>
    <t>nein</t>
  </si>
  <si>
    <t>%</t>
  </si>
  <si>
    <t xml:space="preserve"> </t>
  </si>
  <si>
    <t>Heimatort / Kanton</t>
  </si>
  <si>
    <t>Heimatstaat</t>
  </si>
  <si>
    <t>C  Ehe- oder Konkubinatspartner des nicht verpflichteten Elternteils</t>
  </si>
  <si>
    <t>Geb.Dat.</t>
  </si>
  <si>
    <t>Von  / mit</t>
  </si>
  <si>
    <t>PLZ</t>
  </si>
  <si>
    <t>Ort</t>
  </si>
  <si>
    <t>Heimatort(e)</t>
  </si>
  <si>
    <t>Ausländerstatus</t>
  </si>
  <si>
    <t>D  Weitere Kinder</t>
  </si>
  <si>
    <t>bei wem lebend</t>
  </si>
  <si>
    <r>
      <t>E  Gesetzlicher Vertreter des Kindes / der Kinder</t>
    </r>
    <r>
      <rPr>
        <sz val="8"/>
        <rFont val="Arial"/>
        <family val="2"/>
      </rPr>
      <t/>
    </r>
  </si>
  <si>
    <t>Heimatort</t>
  </si>
  <si>
    <t>F  Monatlich geschuldeter Unterhaltsbeitrag</t>
  </si>
  <si>
    <t>Monatlich geschuldeter Unterhaltsbetrag</t>
  </si>
  <si>
    <t>Fr.</t>
  </si>
  <si>
    <t>Rechtstitel</t>
  </si>
  <si>
    <t>vom</t>
  </si>
  <si>
    <t>in Rechtskraft seit</t>
  </si>
  <si>
    <t>Richtig und vollständig:</t>
  </si>
  <si>
    <t>Die unterhaltsberechtigte Person</t>
  </si>
  <si>
    <t>bzw. der gesetzliche Vertreter:</t>
  </si>
  <si>
    <t>Berechnungsblatt für die Alimentenbevorschussung</t>
  </si>
  <si>
    <t>CHF</t>
  </si>
  <si>
    <t>Vermögen:</t>
  </si>
  <si>
    <t>1. Sparguthaben, Wertschriften, Barschaft</t>
  </si>
  <si>
    <t>(inkl. Kinder-</t>
  </si>
  <si>
    <t>vermögen)</t>
  </si>
  <si>
    <t>2. Lebensversicherungen (Rückkaufswert)</t>
  </si>
  <si>
    <t>(Gegenwarts-</t>
  </si>
  <si>
    <t>bemessung)</t>
  </si>
  <si>
    <t>3. Liegenschaften, Grundstücke (Verkehrswert)</t>
  </si>
  <si>
    <t>4. Viehhabe, Waren (70%)</t>
  </si>
  <si>
    <t>5. Sonstiges Vermögen (Auto etc.)</t>
  </si>
  <si>
    <t>Brutto-Vermögen</t>
  </si>
  <si>
    <t>Abzüge:</t>
  </si>
  <si>
    <t>6. Hypothekarschulden</t>
  </si>
  <si>
    <t>7. Andere Schulden</t>
  </si>
  <si>
    <t>Netto-Vermögen</t>
  </si>
  <si>
    <t>8. abzüglich Freibetrag:</t>
  </si>
  <si>
    <t>9. Anrechenbares Vermögen</t>
  </si>
  <si>
    <t>Einkommen</t>
  </si>
  <si>
    <t>10. Nettoeinkommen aus unselbständiger Erwerbstätigkeit</t>
  </si>
  <si>
    <t>pro Jahr</t>
  </si>
  <si>
    <t>11. Reineinkommen aus Land- und Forstwirtschaft</t>
  </si>
  <si>
    <t>einkommen)</t>
  </si>
  <si>
    <t>12. Reineinkommen aus sonstiger selbständiger Erwerbstätigkeit</t>
  </si>
  <si>
    <t xml:space="preserve">13. Taggelder aus Kranken-, Unfall-, Invaliden- und </t>
  </si>
  <si>
    <t xml:space="preserve">      Arbeitslosenversicherung</t>
  </si>
  <si>
    <t>14. Renten der AHV und IV</t>
  </si>
  <si>
    <t>15. übrige Renten und Pensionen aller Art</t>
  </si>
  <si>
    <t>16. Liegenschaftsertrag aus Miete, Pacht, Untermiete</t>
  </si>
  <si>
    <t xml:space="preserve">      (ohne Eigenmietwert)</t>
  </si>
  <si>
    <t>17. Bruttozinsen aus Sparguthaben, Wertschriften und Darlehen</t>
  </si>
  <si>
    <t>18. Nutzniessung, Verpfründung</t>
  </si>
  <si>
    <t>19. Familien- und Kinderzulagen</t>
  </si>
  <si>
    <t>20. Familienrechtliche Unterhaltsbeiträge</t>
  </si>
  <si>
    <t>21. 10% des anrechenbaren Vermögens (siehe Ziffer 9)</t>
  </si>
  <si>
    <t>22. sonstiges Einkommen, Bürgernutzen, Kapitalgewinne usw.</t>
  </si>
  <si>
    <t>Zwischentotal</t>
  </si>
  <si>
    <t>Hertrag</t>
  </si>
  <si>
    <t>23. Gewinnungskosten / Berufsauslagen</t>
  </si>
  <si>
    <t xml:space="preserve">24. Krankenkassenbeiträge (Grund- und </t>
  </si>
  <si>
    <t xml:space="preserve">      Taggeld-, inkl. Unfallversicherung)</t>
  </si>
  <si>
    <t>25. Beiträge für berufliche Vorsorge (2. Säule)</t>
  </si>
  <si>
    <t xml:space="preserve">     (soweit nicht bereits unter Ziffer 10 </t>
  </si>
  <si>
    <t xml:space="preserve">     berücksichtigt)</t>
  </si>
  <si>
    <t>26. Mehrkosten für Kinderbetreuung</t>
  </si>
  <si>
    <t>27. Geleistete Unterhaltsbeiträge</t>
  </si>
  <si>
    <t>28. Total anrechenbares Einkommen</t>
  </si>
  <si>
    <t>Datum</t>
  </si>
  <si>
    <t>von der Gemeinde auszufüllen:</t>
  </si>
  <si>
    <t>29. Einkommensgrenze gemäss Verordnung</t>
  </si>
  <si>
    <t>30. abzüglich anrechenbares Einkommen (Ziffer 28)</t>
  </si>
  <si>
    <t>31. Vorschussanspruch gemäss Verordnung für alle Kinder</t>
  </si>
  <si>
    <t xml:space="preserve">      zusammen im Jahr</t>
  </si>
  <si>
    <t xml:space="preserve">32. Vorschussanspruch gemäss Verordnung für alle Kinder </t>
  </si>
  <si>
    <t xml:space="preserve">      zusammen im Monat</t>
  </si>
  <si>
    <t>*</t>
  </si>
  <si>
    <t xml:space="preserve">33. monatliche Alimentenansprüche für alle Kinder zusammen, für welche Bevor-  </t>
  </si>
  <si>
    <t xml:space="preserve">      1. Kind </t>
  </si>
  <si>
    <t xml:space="preserve">      2. Kind </t>
  </si>
  <si>
    <t xml:space="preserve">      Total  Alimente </t>
  </si>
  <si>
    <t xml:space="preserve">      Bevorschussung von Alimenten</t>
  </si>
  <si>
    <t>* Bevorschusst wird der kleinere Betrag von Ziffer 32 und Ziffer 33.</t>
  </si>
  <si>
    <t>I. Gesetzliche Grundlage</t>
  </si>
  <si>
    <t>Anspruchsberechtigung, Umfang und Begrenzung der Alimentenbevorschussung ergeben sich aus der</t>
  </si>
  <si>
    <t>grossrätlichen Verordnung über die Bevorschussung von Unterhaltsbeiträgen für unterhaltsberechtigte</t>
  </si>
  <si>
    <t>II. Einreichung des Gesuches</t>
  </si>
  <si>
    <t>Gesuche um Vorschüsse von Unterhaltsbeiträgen sind vom unterhaltsberechtigten Kind oder seinem ge-</t>
  </si>
  <si>
    <t xml:space="preserve">setzlichen Vertreter bei der für die Bevorschussung zuständigen Gemeindebehörde einzureichen </t>
  </si>
  <si>
    <t>(Art. 8 Abs. 1 VVO).</t>
  </si>
  <si>
    <t>III. Formulare</t>
  </si>
  <si>
    <t>A) Gesuchstellende Kinder</t>
  </si>
  <si>
    <t>C) Ehe- oder Konkubinatspartner des nicht verpflichteten Elternteils</t>
  </si>
  <si>
    <t xml:space="preserve">Wenn der Gewaltinhaber verheiratet ist oder in eheähnlichem Verhältnis lebt, ist für die Ermittlung der </t>
  </si>
  <si>
    <t xml:space="preserve">Vorschussberechtigung auch das Vermögen und Einkommen des Partners zu berücksichtigen. Deshalb </t>
  </si>
  <si>
    <t>sind dessen Personalien anzugeben.</t>
  </si>
  <si>
    <t>D) Weitere Kinder</t>
  </si>
  <si>
    <t>Anzugeben sind alle, nicht unter Buchstabe A aufgeführten Kinder, gleichgültig ob es gemeinsame Kin-</t>
  </si>
  <si>
    <t>der des Gesuchstellers und seines Partners sind oder nicht.</t>
  </si>
  <si>
    <t>F) Monatlich geschuldeter Unterhaltsbeitrag</t>
  </si>
  <si>
    <t xml:space="preserve">Als Rechtstitel (Scheidungsurteil, Trennungsvereinbarung, Unterhaltsvertrag) ist die in Art. 2 Abs. 1 der </t>
  </si>
  <si>
    <t>VVO verlangte Urkunde näher zu bezeichnen.</t>
  </si>
  <si>
    <t>8. Freibetrag</t>
  </si>
  <si>
    <t>Anzugeben ist das aktuelle Einkommen nach Abzug der Beiträge an die AHV/IV/EO/ALV, an die beruf-</t>
  </si>
  <si>
    <t>liche Vorsorge (Pensionskasse/2. Säule) und an die obligatorische Nichtbetriebsunfallversicherung.</t>
  </si>
  <si>
    <t>Nicht einzusetzen ist der Mietwert der eigenen Wohnung. Dafür dürfen keine Hypothekarzinsen oder</t>
  </si>
  <si>
    <t>andere Schuldzinsen mehr abgezogen werden. Bei Miet- und Pachtzinsen, die der Gesuchsteller</t>
  </si>
  <si>
    <t xml:space="preserve">von Dritten einnimmt, sind nur die Nettoeinnahmen (nach Abzug von Hypothekarzinsen und Unterhalts- </t>
  </si>
  <si>
    <t>kosten) einzusetzen.</t>
  </si>
  <si>
    <t>23. Gewinnungskosten/Berufsauslagen</t>
  </si>
  <si>
    <t>Umfasst alle Auslagen, die unmittelbar zur Erzielung des Erwerbseinkommens notwendig sind. Sie sind</t>
  </si>
  <si>
    <t>zu konkretisieren. Gemäss kantonalem Steuerrecht kommen in Frage: Fahrkosten, Mehrkosten bei</t>
  </si>
  <si>
    <t>auswärtiger Verpflegung und Unterkunft, sowie Abzug für allgemeine Berufsauslagen (Pauschalabzug).</t>
  </si>
  <si>
    <t>24. Krankenkassenbeiträge</t>
  </si>
  <si>
    <t>Abzugsberechtigt sind die Krankenkassenbeiträge der ganzen Familie, aber nur für die obligatorische</t>
  </si>
  <si>
    <t>Grund- und Taggelddeckung inkl. Unfallversicherung. Für die Berücksichtigung einer allfälligen Prämien-</t>
  </si>
  <si>
    <t>verbilligung empfehlen wir eine Abtretungserklärung unterzeichen zu lassen.</t>
  </si>
  <si>
    <t>25. Beiträge für berufliche Vorsorge</t>
  </si>
  <si>
    <t>Beiträge für berufliche Vorsorge (2. Säule) gemäss separater Bescheinigung der Vorsorgeeinrichtung</t>
  </si>
  <si>
    <t>soweit nicht bereits unter Ziffer 10 berücksichtigt.</t>
  </si>
  <si>
    <t>Mehrkosten für Kinderbetreuung: Entschädigung an Kinderhort, Tagesmutter usw.</t>
  </si>
  <si>
    <t>Unterhaltsbeiträge, die der Partner oder der Gewaltinhaber an nicht bei ihm lebende Kinder bezahlen</t>
  </si>
  <si>
    <t>muss und tatsächlich bezahlt.</t>
  </si>
  <si>
    <t>33. Monatliche Alimantenansprüche für alle Kinder zusammen, für welche Bevorschussung verlangt wird</t>
  </si>
  <si>
    <t xml:space="preserve">Bevorschusst werden nur Unterhaltsbeiträge, die nicht länger als zwei Monate vor der Einreichung des </t>
  </si>
  <si>
    <t>Gesuches fällig geworden sind, frühestens aber ab dem Datum der Wohnsitznahme (Art. 2 Abs. 2 VVO).</t>
  </si>
  <si>
    <t>IV. Verfügung</t>
  </si>
  <si>
    <t xml:space="preserve">Die auf dem Gesuchsformular errechneten Vorschüsse sind dem Gesuchsteller in einer schriftlichen </t>
  </si>
  <si>
    <t>Verfügung mit Rechtsmittelbelehrung bekannt zu geben.</t>
  </si>
  <si>
    <t>V. Auskunft</t>
  </si>
  <si>
    <t>* Die Ansätze der Ziffer 8, 29 und 33 werden von der Regierung alle zwei Jahre auf Beginn der ungeraden Jahre der Veränderung</t>
  </si>
  <si>
    <t xml:space="preserve">  des Landesindexes der Konsumentenpreise angepasst (Art. 6 VVO).</t>
  </si>
  <si>
    <t>Freibetrag Vermögen</t>
  </si>
  <si>
    <t>Weitere Kinder</t>
  </si>
  <si>
    <t>x</t>
  </si>
  <si>
    <t>plus pro weiteres unterhaltsberechtigtes Kind</t>
  </si>
  <si>
    <t xml:space="preserve">Ort / Datum: </t>
  </si>
  <si>
    <t xml:space="preserve">      Stempel und Unterschrift:</t>
  </si>
  <si>
    <t>Einkommensgrenzen Alleinstehende</t>
  </si>
  <si>
    <t>Einkommensgrenzen Verheiratete</t>
  </si>
  <si>
    <t xml:space="preserve">Mit  Beschluss  der  Regierung  vom </t>
  </si>
  <si>
    <t xml:space="preserve"> lauten die Beträge wie folgt:</t>
  </si>
  <si>
    <t xml:space="preserve"> jeweils angepasst werden.)</t>
  </si>
  <si>
    <t>Vorschussanspruch pro Monat</t>
  </si>
  <si>
    <t>Vorschussanspruch pro Jahr</t>
  </si>
  <si>
    <t>Halbwaisenkind</t>
  </si>
  <si>
    <t>Stammen die Kinder nicht von den gleichen Eltern ab, müssen separate Formulare verwendet werden.</t>
  </si>
  <si>
    <t>Sorgerechtlicher Elternteil</t>
  </si>
  <si>
    <t>3. Kind</t>
  </si>
  <si>
    <t>4. Kind</t>
  </si>
  <si>
    <t>5. Kind</t>
  </si>
  <si>
    <t>6. Kind</t>
  </si>
  <si>
    <t xml:space="preserve">      3. Kind </t>
  </si>
  <si>
    <t xml:space="preserve">      4. Kind </t>
  </si>
  <si>
    <t xml:space="preserve">      5. Kind </t>
  </si>
  <si>
    <t xml:space="preserve">      6. Kind </t>
  </si>
  <si>
    <t>A  Gesuchstellende Kinder</t>
  </si>
  <si>
    <t>Beilagen</t>
  </si>
  <si>
    <t>- Rechtstitel mit Rechtskraftbescheinigung (Scheidungsurteil, Trennungsvereinbarung, Unterhaltsvertrag)</t>
  </si>
  <si>
    <t>- Einkommens- und Vermögensbelege (vergleiche Ziffer 1 - 22)</t>
  </si>
  <si>
    <t>- Aufstellung über ausstehende Unterhaltsbeiträge (Indexanpassung beachten!)</t>
  </si>
  <si>
    <t>- Versicherungsausweis der Krankenkasse</t>
  </si>
  <si>
    <t>- Belege über abzugsberechtigte Auslagen (Ziffer 23 - 27)</t>
  </si>
  <si>
    <t>- Kopie der letzten Steuererklärung</t>
  </si>
  <si>
    <t>Erwerbstätig ja / % / nein</t>
  </si>
  <si>
    <t xml:space="preserve">Zivilrechtlicher Wohnsitz </t>
  </si>
  <si>
    <t>-</t>
  </si>
  <si>
    <t>Gesuch um Bevorschussung von Unterhaltsbeiträgen</t>
  </si>
  <si>
    <t>B) Eltern des Kindes/der Kinder</t>
  </si>
  <si>
    <t>Anzugeben sind sowohl der sorgeberechtigte Elternteil wie auch der verpflichtete Elternteil.</t>
  </si>
  <si>
    <t>32. Vorschussanspruch gemäss Verordnung für alle Kinder zusammen im Monat /</t>
  </si>
  <si>
    <t>jedoch nie mehr als der Anspruch gemäss Scheidungsurteil oder Unterhaltsvertrag.</t>
  </si>
  <si>
    <t>geltend machen.)</t>
  </si>
  <si>
    <t>Die  unterhaltsberechtigte  Person  bzw.  der  gesetzliche  Vertreter</t>
  </si>
  <si>
    <t xml:space="preserve">Hier sind nur Frauen- und Kinderalimenten aufzuführen, die tatsächlich bezahlt werden. </t>
  </si>
  <si>
    <t>Wegleitung zum Gesuchsformular Alimentenbevorschussung</t>
  </si>
  <si>
    <t>Kantonales Sozialamt Graubünden</t>
  </si>
  <si>
    <t>Ufficio del servizio sociale cantonale dei Grigioni</t>
  </si>
  <si>
    <t>Auffizi dal servetsch social chantunal dal Grischun</t>
  </si>
  <si>
    <t xml:space="preserve">Auskunft im Zusammenhang mit der Berechnung der Alimentenbevorschussung oder zu rechtlichen Fragen erteilt die Frauenzentrale Graubünden, Gürtelstrasse 24, Postfach 237, 7001 Chur (Tel. 081 284 80 75). </t>
  </si>
  <si>
    <t xml:space="preserve">(Die Felder D114 bis D121 können </t>
  </si>
  <si>
    <t>Fragen zur Abrechnung mit dem Kanton Graubünden beantwortet das kantonale Sozialamt Graubünden, 
Grabenstrasse 8, 7001 Chur (Tel. 081 257 26 54).</t>
  </si>
  <si>
    <t>17.12.2024</t>
  </si>
  <si>
    <t>Telefonnummer</t>
  </si>
  <si>
    <t>E-Mail-Adresse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</si>
</sst>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_ ;\-#,##0.00\ "/>
  </numFmts>
  <fonts count="22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9"/>
      <color rgb="FF99CC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99CC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9">
    <xf numFmtId="0" fontId="0" fillId="0" borderId="0" xfId="0"/>
    <xf numFmtId="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4" fontId="0" fillId="3" borderId="2" xfId="1" applyNumberFormat="1" applyFont="1" applyFill="1" applyBorder="1" applyProtection="1">
      <protection locked="0"/>
    </xf>
    <xf numFmtId="0" fontId="6" fillId="0" borderId="0" xfId="0" applyFont="1" applyBorder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Fill="1" applyProtection="1">
      <protection hidden="1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2" fontId="7" fillId="0" borderId="0" xfId="0" applyNumberFormat="1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13" fillId="0" borderId="0" xfId="0" applyFont="1" applyProtection="1">
      <protection hidden="1"/>
    </xf>
    <xf numFmtId="2" fontId="13" fillId="0" borderId="0" xfId="0" applyNumberFormat="1" applyFont="1" applyProtection="1">
      <protection hidden="1"/>
    </xf>
    <xf numFmtId="0" fontId="13" fillId="4" borderId="0" xfId="0" applyFont="1" applyFill="1" applyBorder="1" applyProtection="1">
      <protection hidden="1"/>
    </xf>
    <xf numFmtId="0" fontId="14" fillId="0" borderId="0" xfId="0" applyFont="1" applyProtection="1">
      <protection hidden="1"/>
    </xf>
    <xf numFmtId="0" fontId="0" fillId="3" borderId="3" xfId="0" applyFill="1" applyBorder="1" applyAlignment="1" applyProtection="1">
      <protection hidden="1"/>
    </xf>
    <xf numFmtId="0" fontId="0" fillId="3" borderId="4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0" fillId="3" borderId="6" xfId="0" applyFill="1" applyBorder="1" applyAlignment="1" applyProtection="1">
      <protection hidden="1"/>
    </xf>
    <xf numFmtId="0" fontId="0" fillId="3" borderId="0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16" fillId="3" borderId="7" xfId="0" applyFont="1" applyFill="1" applyBorder="1" applyProtection="1">
      <protection hidden="1"/>
    </xf>
    <xf numFmtId="0" fontId="15" fillId="3" borderId="0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8" xfId="0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9" xfId="0" applyFill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0" xfId="0" applyFont="1" applyBorder="1" applyAlignment="1" applyProtection="1">
      <protection hidden="1"/>
    </xf>
    <xf numFmtId="0" fontId="6" fillId="0" borderId="10" xfId="0" applyFont="1" applyBorder="1" applyAlignment="1" applyProtection="1">
      <protection hidden="1"/>
    </xf>
    <xf numFmtId="0" fontId="6" fillId="0" borderId="10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quotePrefix="1" applyFont="1" applyBorder="1" applyAlignment="1" applyProtection="1">
      <alignment horizontal="center"/>
      <protection hidden="1"/>
    </xf>
    <xf numFmtId="0" fontId="6" fillId="0" borderId="11" xfId="0" quotePrefix="1" applyFont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6" fillId="0" borderId="6" xfId="0" applyFont="1" applyBorder="1" applyProtection="1">
      <protection hidden="1"/>
    </xf>
    <xf numFmtId="14" fontId="6" fillId="0" borderId="0" xfId="0" applyNumberFormat="1" applyFont="1" applyFill="1" applyBorder="1" applyAlignment="1" applyProtection="1">
      <protection hidden="1"/>
    </xf>
    <xf numFmtId="0" fontId="6" fillId="0" borderId="6" xfId="0" applyFont="1" applyBorder="1" applyAlignment="1" applyProtection="1">
      <alignment horizontal="right"/>
      <protection hidden="1"/>
    </xf>
    <xf numFmtId="0" fontId="6" fillId="0" borderId="6" xfId="0" applyFont="1" applyBorder="1" applyAlignme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Fill="1" applyBorder="1" applyAlignment="1" applyProtection="1">
      <protection hidden="1"/>
    </xf>
    <xf numFmtId="0" fontId="6" fillId="0" borderId="6" xfId="0" applyFont="1" applyFill="1" applyBorder="1" applyAlignment="1" applyProtection="1">
      <protection hidden="1"/>
    </xf>
    <xf numFmtId="14" fontId="6" fillId="0" borderId="0" xfId="0" applyNumberFormat="1" applyFont="1" applyAlignment="1" applyProtection="1">
      <protection hidden="1"/>
    </xf>
    <xf numFmtId="0" fontId="6" fillId="4" borderId="0" xfId="0" applyFont="1" applyFill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Border="1" applyAlignment="1" applyProtection="1">
      <protection hidden="1"/>
    </xf>
    <xf numFmtId="0" fontId="6" fillId="0" borderId="3" xfId="0" applyFont="1" applyBorder="1" applyProtection="1">
      <protection hidden="1"/>
    </xf>
    <xf numFmtId="0" fontId="6" fillId="0" borderId="4" xfId="0" applyFont="1" applyBorder="1" applyProtection="1">
      <protection hidden="1"/>
    </xf>
    <xf numFmtId="0" fontId="6" fillId="0" borderId="5" xfId="0" applyFont="1" applyBorder="1" applyProtection="1">
      <protection hidden="1"/>
    </xf>
    <xf numFmtId="0" fontId="7" fillId="0" borderId="6" xfId="0" applyFont="1" applyBorder="1" applyProtection="1">
      <protection hidden="1"/>
    </xf>
    <xf numFmtId="0" fontId="6" fillId="0" borderId="7" xfId="0" applyFont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2" borderId="12" xfId="0" applyFont="1" applyFill="1" applyBorder="1" applyAlignment="1" applyProtection="1">
      <protection hidden="1"/>
    </xf>
    <xf numFmtId="4" fontId="6" fillId="4" borderId="7" xfId="0" applyNumberFormat="1" applyFont="1" applyFill="1" applyBorder="1" applyAlignment="1" applyProtection="1">
      <alignment horizontal="center"/>
      <protection hidden="1"/>
    </xf>
    <xf numFmtId="0" fontId="6" fillId="4" borderId="7" xfId="0" applyFont="1" applyFill="1" applyBorder="1" applyAlignment="1" applyProtection="1">
      <protection hidden="1"/>
    </xf>
    <xf numFmtId="0" fontId="6" fillId="4" borderId="7" xfId="0" applyFont="1" applyFill="1" applyBorder="1" applyAlignment="1" applyProtection="1">
      <alignment horizontal="left"/>
      <protection hidden="1"/>
    </xf>
    <xf numFmtId="0" fontId="6" fillId="0" borderId="7" xfId="0" applyFont="1" applyBorder="1" applyAlignment="1" applyProtection="1">
      <alignment horizontal="left"/>
      <protection hidden="1"/>
    </xf>
    <xf numFmtId="0" fontId="6" fillId="0" borderId="8" xfId="0" applyFont="1" applyBorder="1" applyProtection="1">
      <protection hidden="1"/>
    </xf>
    <xf numFmtId="0" fontId="6" fillId="0" borderId="2" xfId="0" applyFont="1" applyBorder="1" applyProtection="1">
      <protection hidden="1"/>
    </xf>
    <xf numFmtId="0" fontId="6" fillId="0" borderId="9" xfId="0" applyFont="1" applyBorder="1" applyProtection="1">
      <protection hidden="1"/>
    </xf>
    <xf numFmtId="0" fontId="19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4" fillId="0" borderId="0" xfId="0" quotePrefix="1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2" fontId="0" fillId="4" borderId="0" xfId="0" applyNumberFormat="1" applyFill="1" applyProtection="1">
      <protection hidden="1"/>
    </xf>
    <xf numFmtId="0" fontId="11" fillId="0" borderId="0" xfId="0" applyFont="1" applyProtection="1">
      <protection hidden="1"/>
    </xf>
    <xf numFmtId="4" fontId="0" fillId="5" borderId="13" xfId="0" applyNumberFormat="1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4" fontId="0" fillId="5" borderId="1" xfId="0" applyNumberFormat="1" applyFill="1" applyBorder="1" applyProtection="1">
      <protection hidden="1"/>
    </xf>
    <xf numFmtId="4" fontId="0" fillId="0" borderId="0" xfId="0" applyNumberFormat="1" applyProtection="1">
      <protection hidden="1"/>
    </xf>
    <xf numFmtId="4" fontId="0" fillId="5" borderId="1" xfId="0" applyNumberFormat="1" applyFill="1" applyBorder="1" applyAlignment="1" applyProtection="1">
      <alignment horizontal="right"/>
      <protection hidden="1"/>
    </xf>
    <xf numFmtId="4" fontId="0" fillId="0" borderId="0" xfId="0" applyNumberFormat="1" applyFill="1" applyBorder="1" applyProtection="1">
      <protection hidden="1"/>
    </xf>
    <xf numFmtId="4" fontId="0" fillId="0" borderId="0" xfId="0" applyNumberFormat="1" applyFill="1" applyBorder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hidden="1"/>
    </xf>
    <xf numFmtId="0" fontId="0" fillId="0" borderId="0" xfId="0" applyFill="1" applyBorder="1" applyProtection="1">
      <protection hidden="1"/>
    </xf>
    <xf numFmtId="4" fontId="7" fillId="5" borderId="13" xfId="0" applyNumberFormat="1" applyFont="1" applyFill="1" applyBorder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14" fontId="0" fillId="0" borderId="0" xfId="0" applyNumberFormat="1" applyFill="1" applyBorder="1" applyAlignment="1" applyProtection="1">
      <alignment horizontal="left"/>
      <protection hidden="1"/>
    </xf>
    <xf numFmtId="0" fontId="14" fillId="0" borderId="0" xfId="0" applyFont="1" applyFill="1" applyBorder="1" applyAlignment="1" applyProtection="1">
      <alignment horizontal="left"/>
      <protection hidden="1"/>
    </xf>
    <xf numFmtId="0" fontId="14" fillId="0" borderId="0" xfId="0" applyFont="1" applyFill="1" applyBorder="1" applyProtection="1">
      <protection hidden="1"/>
    </xf>
    <xf numFmtId="0" fontId="14" fillId="0" borderId="14" xfId="0" applyFont="1" applyBorder="1" applyProtection="1">
      <protection hidden="1"/>
    </xf>
    <xf numFmtId="0" fontId="0" fillId="0" borderId="14" xfId="0" applyBorder="1" applyProtection="1">
      <protection hidden="1"/>
    </xf>
    <xf numFmtId="0" fontId="14" fillId="0" borderId="15" xfId="0" applyFont="1" applyBorder="1" applyProtection="1">
      <protection hidden="1"/>
    </xf>
    <xf numFmtId="0" fontId="0" fillId="0" borderId="15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Fill="1" applyAlignment="1" applyProtection="1">
      <alignment horizontal="left" indent="2"/>
      <protection hidden="1"/>
    </xf>
    <xf numFmtId="2" fontId="0" fillId="0" borderId="0" xfId="0" applyNumberFormat="1" applyAlignment="1" applyProtection="1">
      <alignment horizontal="left"/>
      <protection hidden="1"/>
    </xf>
    <xf numFmtId="4" fontId="0" fillId="0" borderId="14" xfId="0" applyNumberFormat="1" applyBorder="1" applyProtection="1">
      <protection hidden="1"/>
    </xf>
    <xf numFmtId="4" fontId="0" fillId="0" borderId="0" xfId="0" applyNumberFormat="1" applyBorder="1" applyProtection="1">
      <protection hidden="1"/>
    </xf>
    <xf numFmtId="0" fontId="0" fillId="5" borderId="16" xfId="0" applyFill="1" applyBorder="1" applyAlignment="1" applyProtection="1">
      <alignment horizontal="left"/>
      <protection locked="0"/>
    </xf>
    <xf numFmtId="14" fontId="0" fillId="5" borderId="17" xfId="0" applyNumberFormat="1" applyFill="1" applyBorder="1" applyAlignment="1" applyProtection="1">
      <alignment horizontal="left"/>
      <protection locked="0"/>
    </xf>
    <xf numFmtId="164" fontId="0" fillId="3" borderId="2" xfId="1" applyNumberFormat="1" applyFont="1" applyFill="1" applyBorder="1" applyProtection="1"/>
    <xf numFmtId="0" fontId="7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Protection="1">
      <protection hidden="1"/>
    </xf>
    <xf numFmtId="2" fontId="1" fillId="0" borderId="0" xfId="0" applyNumberFormat="1" applyFont="1" applyProtection="1">
      <protection hidden="1"/>
    </xf>
    <xf numFmtId="14" fontId="1" fillId="0" borderId="0" xfId="0" applyNumberFormat="1" applyFont="1" applyProtection="1">
      <protection hidden="1"/>
    </xf>
    <xf numFmtId="2" fontId="1" fillId="0" borderId="0" xfId="0" applyNumberFormat="1" applyFont="1" applyBorder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4" borderId="0" xfId="0" applyFont="1" applyFill="1" applyBorder="1" applyProtection="1">
      <protection hidden="1"/>
    </xf>
    <xf numFmtId="0" fontId="1" fillId="4" borderId="0" xfId="0" applyFont="1" applyFill="1" applyProtection="1">
      <protection hidden="1"/>
    </xf>
    <xf numFmtId="0" fontId="7" fillId="0" borderId="0" xfId="0" applyFont="1"/>
    <xf numFmtId="0" fontId="1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Alignment="1" applyProtection="1">
      <protection hidden="1"/>
    </xf>
    <xf numFmtId="0" fontId="20" fillId="0" borderId="0" xfId="0" applyFont="1" applyProtection="1">
      <protection hidden="1"/>
    </xf>
    <xf numFmtId="2" fontId="5" fillId="0" borderId="0" xfId="0" applyNumberFormat="1" applyFont="1" applyProtection="1">
      <protection hidden="1"/>
    </xf>
    <xf numFmtId="0" fontId="4" fillId="0" borderId="0" xfId="0" applyFont="1" applyAlignment="1" applyProtection="1">
      <protection hidden="1"/>
    </xf>
    <xf numFmtId="0" fontId="0" fillId="7" borderId="0" xfId="0" applyFill="1" applyBorder="1" applyProtection="1">
      <protection hidden="1"/>
    </xf>
    <xf numFmtId="0" fontId="21" fillId="3" borderId="0" xfId="0" applyFont="1" applyFill="1" applyBorder="1" applyAlignment="1" applyProtection="1">
      <protection hidden="1"/>
    </xf>
    <xf numFmtId="0" fontId="21" fillId="3" borderId="0" xfId="0" applyFont="1" applyFill="1" applyBorder="1" applyProtection="1">
      <protection hidden="1"/>
    </xf>
    <xf numFmtId="49" fontId="1" fillId="3" borderId="4" xfId="0" applyNumberFormat="1" applyFont="1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hidden="1"/>
    </xf>
    <xf numFmtId="0" fontId="1" fillId="0" borderId="0" xfId="0" applyFont="1" applyAlignment="1" applyProtection="1">
      <alignment horizontal="left" wrapText="1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2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23" xfId="0" applyFont="1" applyBorder="1" applyAlignment="1" applyProtection="1">
      <alignment horizontal="center"/>
      <protection hidden="1"/>
    </xf>
    <xf numFmtId="0" fontId="3" fillId="0" borderId="24" xfId="0" applyFont="1" applyBorder="1" applyAlignment="1" applyProtection="1">
      <alignment horizontal="center"/>
      <protection hidden="1"/>
    </xf>
    <xf numFmtId="0" fontId="3" fillId="0" borderId="25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0" xfId="0" applyFont="1" applyBorder="1" applyAlignment="1" applyProtection="1">
      <protection hidden="1"/>
    </xf>
    <xf numFmtId="0" fontId="18" fillId="0" borderId="28" xfId="0" applyFont="1" applyBorder="1" applyAlignment="1" applyProtection="1">
      <protection hidden="1"/>
    </xf>
    <xf numFmtId="0" fontId="18" fillId="0" borderId="29" xfId="0" applyFont="1" applyBorder="1" applyAlignment="1" applyProtection="1">
      <protection hidden="1"/>
    </xf>
    <xf numFmtId="0" fontId="18" fillId="0" borderId="6" xfId="0" applyFont="1" applyBorder="1" applyAlignment="1" applyProtection="1">
      <protection hidden="1"/>
    </xf>
    <xf numFmtId="0" fontId="18" fillId="0" borderId="30" xfId="0" applyFont="1" applyBorder="1" applyAlignment="1" applyProtection="1">
      <protection hidden="1"/>
    </xf>
    <xf numFmtId="0" fontId="18" fillId="0" borderId="31" xfId="0" applyFont="1" applyBorder="1" applyAlignment="1" applyProtection="1">
      <protection hidden="1"/>
    </xf>
    <xf numFmtId="0" fontId="6" fillId="2" borderId="18" xfId="0" applyFont="1" applyFill="1" applyBorder="1" applyAlignment="1" applyProtection="1">
      <protection locked="0"/>
    </xf>
    <xf numFmtId="0" fontId="6" fillId="2" borderId="19" xfId="0" applyFont="1" applyFill="1" applyBorder="1" applyAlignment="1" applyProtection="1">
      <protection locked="0"/>
    </xf>
    <xf numFmtId="0" fontId="6" fillId="2" borderId="20" xfId="0" applyFont="1" applyFill="1" applyBorder="1" applyAlignment="1" applyProtection="1">
      <protection locked="0"/>
    </xf>
    <xf numFmtId="0" fontId="6" fillId="2" borderId="21" xfId="0" applyFont="1" applyFill="1" applyBorder="1" applyAlignment="1" applyProtection="1">
      <protection locked="0"/>
    </xf>
    <xf numFmtId="0" fontId="6" fillId="2" borderId="22" xfId="0" applyFont="1" applyFill="1" applyBorder="1" applyAlignment="1" applyProtection="1">
      <protection locked="0"/>
    </xf>
    <xf numFmtId="14" fontId="6" fillId="2" borderId="22" xfId="0" applyNumberFormat="1" applyFont="1" applyFill="1" applyBorder="1" applyAlignment="1" applyProtection="1">
      <protection locked="0"/>
    </xf>
    <xf numFmtId="14" fontId="6" fillId="2" borderId="32" xfId="0" applyNumberFormat="1" applyFont="1" applyFill="1" applyBorder="1" applyAlignment="1" applyProtection="1">
      <protection locked="0"/>
    </xf>
    <xf numFmtId="14" fontId="6" fillId="2" borderId="10" xfId="0" applyNumberFormat="1" applyFont="1" applyFill="1" applyBorder="1" applyAlignment="1" applyProtection="1">
      <protection locked="0"/>
    </xf>
    <xf numFmtId="14" fontId="6" fillId="2" borderId="21" xfId="0" applyNumberFormat="1" applyFont="1" applyFill="1" applyBorder="1" applyAlignment="1" applyProtection="1">
      <protection locked="0"/>
    </xf>
    <xf numFmtId="14" fontId="6" fillId="2" borderId="32" xfId="0" applyNumberFormat="1" applyFont="1" applyFill="1" applyBorder="1" applyAlignment="1" applyProtection="1">
      <alignment horizontal="left"/>
      <protection locked="0"/>
    </xf>
    <xf numFmtId="14" fontId="6" fillId="2" borderId="10" xfId="0" applyNumberFormat="1" applyFont="1" applyFill="1" applyBorder="1" applyAlignment="1" applyProtection="1">
      <alignment horizontal="left"/>
      <protection locked="0"/>
    </xf>
    <xf numFmtId="14" fontId="6" fillId="2" borderId="33" xfId="0" applyNumberFormat="1" applyFont="1" applyFill="1" applyBorder="1" applyAlignment="1" applyProtection="1">
      <alignment horizontal="left"/>
      <protection locked="0"/>
    </xf>
    <xf numFmtId="0" fontId="6" fillId="2" borderId="32" xfId="0" applyFont="1" applyFill="1" applyBorder="1" applyAlignment="1" applyProtection="1">
      <protection locked="0"/>
    </xf>
    <xf numFmtId="0" fontId="6" fillId="2" borderId="10" xfId="0" applyFont="1" applyFill="1" applyBorder="1" applyAlignment="1" applyProtection="1">
      <protection locked="0"/>
    </xf>
    <xf numFmtId="14" fontId="6" fillId="2" borderId="2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33" xfId="0" applyFont="1" applyBorder="1" applyAlignment="1" applyProtection="1">
      <alignment horizontal="right"/>
      <protection hidden="1"/>
    </xf>
    <xf numFmtId="0" fontId="6" fillId="0" borderId="22" xfId="0" applyFont="1" applyBorder="1" applyAlignment="1" applyProtection="1">
      <alignment horizontal="right"/>
      <protection hidden="1"/>
    </xf>
    <xf numFmtId="0" fontId="6" fillId="0" borderId="32" xfId="0" applyFont="1" applyBorder="1" applyAlignment="1" applyProtection="1">
      <alignment horizontal="right"/>
      <protection hidden="1"/>
    </xf>
    <xf numFmtId="0" fontId="6" fillId="0" borderId="34" xfId="0" applyFont="1" applyBorder="1" applyAlignment="1" applyProtection="1">
      <alignment horizontal="right"/>
      <protection hidden="1"/>
    </xf>
    <xf numFmtId="0" fontId="6" fillId="0" borderId="11" xfId="0" applyFont="1" applyBorder="1" applyAlignment="1" applyProtection="1">
      <alignment horizontal="right"/>
      <protection hidden="1"/>
    </xf>
    <xf numFmtId="0" fontId="6" fillId="0" borderId="35" xfId="0" applyFont="1" applyBorder="1" applyAlignment="1" applyProtection="1">
      <alignment horizontal="right"/>
      <protection hidden="1"/>
    </xf>
    <xf numFmtId="0" fontId="6" fillId="2" borderId="22" xfId="0" applyNumberFormat="1" applyFont="1" applyFill="1" applyBorder="1" applyAlignment="1" applyProtection="1">
      <protection locked="0"/>
    </xf>
    <xf numFmtId="0" fontId="6" fillId="2" borderId="32" xfId="0" applyNumberFormat="1" applyFont="1" applyFill="1" applyBorder="1" applyAlignment="1" applyProtection="1">
      <protection locked="0"/>
    </xf>
    <xf numFmtId="14" fontId="6" fillId="2" borderId="20" xfId="0" applyNumberFormat="1" applyFont="1" applyFill="1" applyBorder="1" applyAlignment="1" applyProtection="1">
      <protection locked="0"/>
    </xf>
    <xf numFmtId="14" fontId="6" fillId="2" borderId="33" xfId="0" applyNumberFormat="1" applyFont="1" applyFill="1" applyBorder="1" applyAlignment="1" applyProtection="1">
      <protection locked="0"/>
    </xf>
    <xf numFmtId="0" fontId="6" fillId="2" borderId="33" xfId="0" applyFont="1" applyFill="1" applyBorder="1" applyAlignment="1" applyProtection="1">
      <protection locked="0"/>
    </xf>
    <xf numFmtId="0" fontId="18" fillId="0" borderId="17" xfId="0" applyFont="1" applyBorder="1" applyAlignment="1" applyProtection="1">
      <protection hidden="1"/>
    </xf>
    <xf numFmtId="0" fontId="18" fillId="0" borderId="12" xfId="0" applyFont="1" applyBorder="1" applyAlignment="1" applyProtection="1">
      <protection hidden="1"/>
    </xf>
    <xf numFmtId="0" fontId="18" fillId="0" borderId="16" xfId="0" applyFont="1" applyBorder="1" applyAlignment="1" applyProtection="1">
      <protection hidden="1"/>
    </xf>
    <xf numFmtId="14" fontId="6" fillId="2" borderId="22" xfId="0" applyNumberFormat="1" applyFont="1" applyFill="1" applyBorder="1" applyAlignment="1" applyProtection="1">
      <alignment horizontal="left"/>
      <protection locked="0"/>
    </xf>
    <xf numFmtId="14" fontId="6" fillId="2" borderId="21" xfId="0" applyNumberFormat="1" applyFont="1" applyFill="1" applyBorder="1" applyAlignment="1" applyProtection="1">
      <alignment horizontal="left"/>
      <protection locked="0"/>
    </xf>
    <xf numFmtId="0" fontId="6" fillId="2" borderId="22" xfId="0" applyFont="1" applyFill="1" applyBorder="1" applyAlignment="1" applyProtection="1">
      <alignment horizontal="left"/>
      <protection locked="0"/>
    </xf>
    <xf numFmtId="0" fontId="6" fillId="2" borderId="21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right"/>
      <protection hidden="1"/>
    </xf>
    <xf numFmtId="0" fontId="6" fillId="0" borderId="6" xfId="0" applyFont="1" applyBorder="1" applyAlignment="1" applyProtection="1">
      <alignment horizontal="right"/>
      <protection hidden="1"/>
    </xf>
    <xf numFmtId="0" fontId="6" fillId="2" borderId="22" xfId="0" applyFont="1" applyFill="1" applyBorder="1" applyAlignment="1" applyProtection="1">
      <alignment horizontal="right"/>
      <protection locked="0"/>
    </xf>
    <xf numFmtId="14" fontId="6" fillId="2" borderId="22" xfId="0" quotePrefix="1" applyNumberFormat="1" applyFont="1" applyFill="1" applyBorder="1" applyAlignment="1" applyProtection="1">
      <protection locked="0"/>
    </xf>
    <xf numFmtId="0" fontId="6" fillId="2" borderId="19" xfId="0" applyFont="1" applyFill="1" applyBorder="1" applyAlignment="1" applyProtection="1">
      <alignment horizontal="left"/>
      <protection locked="0"/>
    </xf>
    <xf numFmtId="0" fontId="6" fillId="2" borderId="18" xfId="0" applyFont="1" applyFill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39" xfId="0" applyFont="1" applyBorder="1" applyAlignment="1" applyProtection="1">
      <alignment horizontal="left"/>
      <protection hidden="1"/>
    </xf>
    <xf numFmtId="0" fontId="6" fillId="0" borderId="17" xfId="0" applyFont="1" applyBorder="1" applyAlignment="1" applyProtection="1">
      <alignment horizontal="left"/>
      <protection hidden="1"/>
    </xf>
    <xf numFmtId="0" fontId="6" fillId="0" borderId="12" xfId="0" applyFont="1" applyBorder="1" applyAlignment="1" applyProtection="1">
      <alignment horizontal="left"/>
      <protection hidden="1"/>
    </xf>
    <xf numFmtId="0" fontId="6" fillId="0" borderId="16" xfId="0" applyFont="1" applyBorder="1" applyAlignment="1" applyProtection="1">
      <alignment horizontal="left"/>
      <protection hidden="1"/>
    </xf>
    <xf numFmtId="0" fontId="6" fillId="2" borderId="32" xfId="0" applyFont="1" applyFill="1" applyBorder="1" applyAlignment="1" applyProtection="1">
      <alignment horizontal="left"/>
      <protection locked="0"/>
    </xf>
    <xf numFmtId="0" fontId="6" fillId="2" borderId="10" xfId="0" applyFont="1" applyFill="1" applyBorder="1" applyAlignment="1" applyProtection="1">
      <alignment horizontal="left"/>
      <protection locked="0"/>
    </xf>
    <xf numFmtId="0" fontId="6" fillId="2" borderId="33" xfId="0" applyFont="1" applyFill="1" applyBorder="1" applyAlignment="1" applyProtection="1">
      <alignment horizontal="left"/>
      <protection locked="0"/>
    </xf>
    <xf numFmtId="0" fontId="6" fillId="4" borderId="0" xfId="0" applyFont="1" applyFill="1" applyBorder="1" applyAlignment="1" applyProtection="1">
      <alignment horizontal="center"/>
      <protection hidden="1"/>
    </xf>
    <xf numFmtId="0" fontId="6" fillId="4" borderId="0" xfId="0" applyFont="1" applyFill="1" applyBorder="1" applyAlignment="1" applyProtection="1">
      <alignment horizontal="left"/>
      <protection hidden="1"/>
    </xf>
    <xf numFmtId="0" fontId="6" fillId="2" borderId="17" xfId="0" applyFont="1" applyFill="1" applyBorder="1" applyAlignment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2" borderId="16" xfId="0" applyFont="1" applyFill="1" applyBorder="1" applyAlignment="1" applyProtection="1">
      <protection locked="0"/>
    </xf>
    <xf numFmtId="0" fontId="6" fillId="4" borderId="0" xfId="0" applyFont="1" applyFill="1" applyBorder="1" applyAlignment="1" applyProtection="1">
      <alignment horizontal="right"/>
      <protection hidden="1"/>
    </xf>
    <xf numFmtId="0" fontId="0" fillId="0" borderId="0" xfId="0" applyBorder="1" applyProtection="1">
      <protection hidden="1"/>
    </xf>
    <xf numFmtId="0" fontId="0" fillId="0" borderId="10" xfId="0" applyBorder="1" applyProtection="1">
      <protection locked="0"/>
    </xf>
    <xf numFmtId="0" fontId="0" fillId="0" borderId="33" xfId="0" applyBorder="1" applyProtection="1">
      <protection locked="0"/>
    </xf>
    <xf numFmtId="0" fontId="6" fillId="4" borderId="0" xfId="0" applyFont="1" applyFill="1" applyBorder="1" applyAlignment="1" applyProtection="1">
      <protection hidden="1"/>
    </xf>
    <xf numFmtId="0" fontId="6" fillId="0" borderId="17" xfId="0" applyFont="1" applyBorder="1" applyAlignment="1" applyProtection="1">
      <protection hidden="1"/>
    </xf>
    <xf numFmtId="0" fontId="6" fillId="0" borderId="12" xfId="0" applyFont="1" applyBorder="1" applyAlignment="1" applyProtection="1">
      <protection hidden="1"/>
    </xf>
    <xf numFmtId="0" fontId="6" fillId="0" borderId="16" xfId="0" applyFont="1" applyBorder="1" applyAlignment="1" applyProtection="1">
      <protection hidden="1"/>
    </xf>
    <xf numFmtId="49" fontId="6" fillId="2" borderId="18" xfId="0" applyNumberFormat="1" applyFont="1" applyFill="1" applyBorder="1" applyAlignment="1" applyProtection="1">
      <protection locked="0"/>
    </xf>
    <xf numFmtId="49" fontId="6" fillId="2" borderId="19" xfId="0" applyNumberFormat="1" applyFont="1" applyFill="1" applyBorder="1" applyAlignment="1" applyProtection="1">
      <protection locked="0"/>
    </xf>
    <xf numFmtId="49" fontId="6" fillId="2" borderId="21" xfId="0" applyNumberFormat="1" applyFont="1" applyFill="1" applyBorder="1" applyAlignment="1" applyProtection="1">
      <protection locked="0"/>
    </xf>
    <xf numFmtId="0" fontId="6" fillId="0" borderId="10" xfId="0" applyFont="1" applyBorder="1" applyAlignment="1" applyProtection="1">
      <alignment horizontal="right"/>
      <protection hidden="1"/>
    </xf>
    <xf numFmtId="0" fontId="6" fillId="0" borderId="36" xfId="0" applyFont="1" applyBorder="1" applyAlignment="1" applyProtection="1">
      <alignment horizontal="right"/>
      <protection hidden="1"/>
    </xf>
    <xf numFmtId="0" fontId="6" fillId="0" borderId="37" xfId="0" applyFont="1" applyBorder="1" applyAlignment="1" applyProtection="1">
      <alignment horizontal="right"/>
      <protection hidden="1"/>
    </xf>
    <xf numFmtId="14" fontId="6" fillId="2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protection hidden="1"/>
    </xf>
    <xf numFmtId="4" fontId="6" fillId="2" borderId="12" xfId="0" applyNumberFormat="1" applyFont="1" applyFill="1" applyBorder="1" applyAlignment="1" applyProtection="1">
      <alignment horizontal="right"/>
      <protection locked="0"/>
    </xf>
    <xf numFmtId="0" fontId="6" fillId="2" borderId="12" xfId="0" applyFont="1" applyFill="1" applyBorder="1" applyAlignment="1" applyProtection="1">
      <alignment horizontal="right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14" fontId="6" fillId="2" borderId="12" xfId="0" applyNumberFormat="1" applyFont="1" applyFill="1" applyBorder="1" applyAlignment="1" applyProtection="1">
      <protection locked="0"/>
    </xf>
    <xf numFmtId="14" fontId="6" fillId="2" borderId="12" xfId="0" applyNumberFormat="1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14" fontId="0" fillId="2" borderId="38" xfId="0" applyNumberFormat="1" applyFill="1" applyBorder="1" applyAlignment="1" applyProtection="1">
      <alignment horizontal="left"/>
      <protection locked="0"/>
    </xf>
    <xf numFmtId="14" fontId="0" fillId="2" borderId="17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hidden="1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8" xfId="0" applyFill="1" applyBorder="1" applyAlignment="1" applyProtection="1">
      <alignment horizontal="left"/>
      <protection locked="0"/>
    </xf>
    <xf numFmtId="0" fontId="0" fillId="2" borderId="38" xfId="0" applyFill="1" applyBorder="1" applyAlignment="1" applyProtection="1">
      <protection locked="0"/>
    </xf>
    <xf numFmtId="0" fontId="0" fillId="0" borderId="37" xfId="0" applyBorder="1" applyAlignment="1" applyProtection="1">
      <alignment horizontal="left"/>
      <protection hidden="1"/>
    </xf>
    <xf numFmtId="0" fontId="8" fillId="6" borderId="23" xfId="0" applyFont="1" applyFill="1" applyBorder="1" applyAlignment="1" applyProtection="1">
      <alignment horizontal="center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protection hidden="1"/>
    </xf>
    <xf numFmtId="0" fontId="9" fillId="0" borderId="26" xfId="0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protection hidden="1"/>
    </xf>
    <xf numFmtId="0" fontId="0" fillId="5" borderId="38" xfId="0" applyFill="1" applyBorder="1" applyAlignment="1" applyProtection="1">
      <protection locked="0"/>
    </xf>
    <xf numFmtId="0" fontId="4" fillId="0" borderId="24" xfId="0" applyFont="1" applyFill="1" applyBorder="1" applyAlignment="1" applyProtection="1">
      <alignment horizontal="center"/>
      <protection hidden="1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409575</xdr:colOff>
      <xdr:row>3</xdr:row>
      <xdr:rowOff>0</xdr:rowOff>
    </xdr:to>
    <xdr:pic>
      <xdr:nvPicPr>
        <xdr:cNvPr id="1029" name="Grafik 1" descr="_e_f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133350</xdr:rowOff>
        </xdr:from>
        <xdr:to>
          <xdr:col>9</xdr:col>
          <xdr:colOff>114300</xdr:colOff>
          <xdr:row>18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16</xdr:row>
          <xdr:rowOff>133350</xdr:rowOff>
        </xdr:from>
        <xdr:to>
          <xdr:col>14</xdr:col>
          <xdr:colOff>133350</xdr:colOff>
          <xdr:row>18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16</xdr:row>
          <xdr:rowOff>133350</xdr:rowOff>
        </xdr:from>
        <xdr:to>
          <xdr:col>18</xdr:col>
          <xdr:colOff>114300</xdr:colOff>
          <xdr:row>18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16</xdr:row>
          <xdr:rowOff>133350</xdr:rowOff>
        </xdr:from>
        <xdr:to>
          <xdr:col>23</xdr:col>
          <xdr:colOff>133350</xdr:colOff>
          <xdr:row>18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28</xdr:row>
          <xdr:rowOff>133350</xdr:rowOff>
        </xdr:from>
        <xdr:to>
          <xdr:col>9</xdr:col>
          <xdr:colOff>114300</xdr:colOff>
          <xdr:row>30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28</xdr:row>
          <xdr:rowOff>133350</xdr:rowOff>
        </xdr:from>
        <xdr:to>
          <xdr:col>14</xdr:col>
          <xdr:colOff>133350</xdr:colOff>
          <xdr:row>30</xdr:row>
          <xdr:rowOff>28575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28</xdr:row>
          <xdr:rowOff>133350</xdr:rowOff>
        </xdr:from>
        <xdr:to>
          <xdr:col>18</xdr:col>
          <xdr:colOff>114300</xdr:colOff>
          <xdr:row>30</xdr:row>
          <xdr:rowOff>28575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28</xdr:row>
          <xdr:rowOff>133350</xdr:rowOff>
        </xdr:from>
        <xdr:to>
          <xdr:col>23</xdr:col>
          <xdr:colOff>133350</xdr:colOff>
          <xdr:row>30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40</xdr:row>
          <xdr:rowOff>133350</xdr:rowOff>
        </xdr:from>
        <xdr:to>
          <xdr:col>9</xdr:col>
          <xdr:colOff>114300</xdr:colOff>
          <xdr:row>42</xdr:row>
          <xdr:rowOff>28575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40</xdr:row>
          <xdr:rowOff>133350</xdr:rowOff>
        </xdr:from>
        <xdr:to>
          <xdr:col>14</xdr:col>
          <xdr:colOff>133350</xdr:colOff>
          <xdr:row>42</xdr:row>
          <xdr:rowOff>28575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40</xdr:row>
          <xdr:rowOff>133350</xdr:rowOff>
        </xdr:from>
        <xdr:to>
          <xdr:col>18</xdr:col>
          <xdr:colOff>114300</xdr:colOff>
          <xdr:row>42</xdr:row>
          <xdr:rowOff>28575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40</xdr:row>
          <xdr:rowOff>133350</xdr:rowOff>
        </xdr:from>
        <xdr:to>
          <xdr:col>23</xdr:col>
          <xdr:colOff>133350</xdr:colOff>
          <xdr:row>42</xdr:row>
          <xdr:rowOff>28575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57</xdr:row>
          <xdr:rowOff>133350</xdr:rowOff>
        </xdr:from>
        <xdr:to>
          <xdr:col>9</xdr:col>
          <xdr:colOff>114300</xdr:colOff>
          <xdr:row>59</xdr:row>
          <xdr:rowOff>28575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57</xdr:row>
          <xdr:rowOff>133350</xdr:rowOff>
        </xdr:from>
        <xdr:to>
          <xdr:col>14</xdr:col>
          <xdr:colOff>133350</xdr:colOff>
          <xdr:row>59</xdr:row>
          <xdr:rowOff>28575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57</xdr:row>
          <xdr:rowOff>133350</xdr:rowOff>
        </xdr:from>
        <xdr:to>
          <xdr:col>18</xdr:col>
          <xdr:colOff>114300</xdr:colOff>
          <xdr:row>59</xdr:row>
          <xdr:rowOff>28575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57</xdr:row>
          <xdr:rowOff>133350</xdr:rowOff>
        </xdr:from>
        <xdr:to>
          <xdr:col>23</xdr:col>
          <xdr:colOff>133350</xdr:colOff>
          <xdr:row>59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56</xdr:row>
          <xdr:rowOff>123825</xdr:rowOff>
        </xdr:from>
        <xdr:to>
          <xdr:col>9</xdr:col>
          <xdr:colOff>114300</xdr:colOff>
          <xdr:row>58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56</xdr:row>
          <xdr:rowOff>123825</xdr:rowOff>
        </xdr:from>
        <xdr:to>
          <xdr:col>16</xdr:col>
          <xdr:colOff>47625</xdr:colOff>
          <xdr:row>58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180975</xdr:colOff>
          <xdr:row>56</xdr:row>
          <xdr:rowOff>123825</xdr:rowOff>
        </xdr:from>
        <xdr:to>
          <xdr:col>25</xdr:col>
          <xdr:colOff>47625</xdr:colOff>
          <xdr:row>58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56</xdr:row>
          <xdr:rowOff>123825</xdr:rowOff>
        </xdr:from>
        <xdr:to>
          <xdr:col>18</xdr:col>
          <xdr:colOff>114300</xdr:colOff>
          <xdr:row>58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limente1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Gesuch"/>
      <sheetName val="Berechnung"/>
      <sheetName val="Tabelle2"/>
      <sheetName val="Verfügung"/>
      <sheetName val="Merkblatt"/>
      <sheetName val="Meldung Kan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2"/>
  <sheetViews>
    <sheetView showGridLines="0" tabSelected="1" zoomScaleNormal="100" workbookViewId="0">
      <selection activeCell="A5" sqref="A5:G5"/>
    </sheetView>
  </sheetViews>
  <sheetFormatPr baseColWidth="10" defaultRowHeight="12.75" x14ac:dyDescent="0.2"/>
  <cols>
    <col min="1" max="1" width="6.28515625" style="8" customWidth="1"/>
    <col min="2" max="2" width="11.42578125" style="7"/>
    <col min="3" max="3" width="13.28515625" style="7" customWidth="1"/>
    <col min="4" max="5" width="11.42578125" style="7"/>
    <col min="6" max="6" width="11.140625" style="7" customWidth="1"/>
    <col min="7" max="7" width="29" style="7" customWidth="1"/>
    <col min="8" max="16384" width="11.42578125" style="7"/>
  </cols>
  <sheetData>
    <row r="1" spans="1:10" x14ac:dyDescent="0.2">
      <c r="B1" s="101" t="s">
        <v>206</v>
      </c>
      <c r="C1" s="8"/>
      <c r="D1" s="8"/>
      <c r="E1" s="8"/>
      <c r="F1" s="8"/>
      <c r="G1" s="8"/>
    </row>
    <row r="2" spans="1:10" x14ac:dyDescent="0.2">
      <c r="B2" s="101" t="s">
        <v>208</v>
      </c>
      <c r="C2" s="8"/>
      <c r="D2" s="8"/>
      <c r="E2" s="8"/>
      <c r="F2" s="8"/>
      <c r="G2" s="8"/>
    </row>
    <row r="3" spans="1:10" x14ac:dyDescent="0.2">
      <c r="B3" s="101" t="s">
        <v>207</v>
      </c>
      <c r="C3" s="8"/>
      <c r="D3" s="8"/>
      <c r="E3" s="8"/>
      <c r="F3" s="8"/>
      <c r="G3" s="8"/>
    </row>
    <row r="4" spans="1:10" s="5" customFormat="1" ht="34.5" customHeight="1" x14ac:dyDescent="0.3">
      <c r="B4" s="111"/>
      <c r="C4" s="111"/>
      <c r="D4" s="111"/>
      <c r="E4" s="111"/>
      <c r="F4" s="111"/>
      <c r="G4" s="111"/>
      <c r="J4" s="110"/>
    </row>
    <row r="5" spans="1:10" s="5" customFormat="1" ht="34.5" customHeight="1" x14ac:dyDescent="0.3">
      <c r="A5" s="124" t="s">
        <v>205</v>
      </c>
      <c r="B5" s="124"/>
      <c r="C5" s="124"/>
      <c r="D5" s="124"/>
      <c r="E5" s="124"/>
      <c r="F5" s="124"/>
      <c r="G5" s="124"/>
      <c r="J5" s="110"/>
    </row>
    <row r="6" spans="1:10" x14ac:dyDescent="0.2">
      <c r="A6" s="120" t="s">
        <v>2</v>
      </c>
      <c r="B6" s="120"/>
      <c r="C6" s="120"/>
      <c r="D6" s="120"/>
      <c r="E6" s="120"/>
      <c r="F6" s="120"/>
      <c r="G6" s="120"/>
    </row>
    <row r="7" spans="1:10" ht="30" customHeight="1" x14ac:dyDescent="0.2">
      <c r="G7" s="9"/>
    </row>
    <row r="8" spans="1:10" s="113" customFormat="1" ht="15" x14ac:dyDescent="0.25">
      <c r="A8" s="112" t="s">
        <v>113</v>
      </c>
    </row>
    <row r="9" spans="1:10" s="103" customFormat="1" ht="6" customHeight="1" x14ac:dyDescent="0.2">
      <c r="A9" s="102"/>
    </row>
    <row r="10" spans="1:10" s="103" customFormat="1" x14ac:dyDescent="0.2">
      <c r="A10" s="102" t="s">
        <v>114</v>
      </c>
      <c r="G10" s="104"/>
    </row>
    <row r="11" spans="1:10" s="103" customFormat="1" x14ac:dyDescent="0.2">
      <c r="A11" s="102" t="s">
        <v>115</v>
      </c>
      <c r="G11" s="104"/>
    </row>
    <row r="12" spans="1:10" s="105" customFormat="1" x14ac:dyDescent="0.2">
      <c r="A12" s="105" t="str">
        <f>"Kinder vom 31.5.1986, teilrevidiert am " &amp;$D$114&amp; "."</f>
        <v>Kinder vom 31.5.1986, teilrevidiert am 17.12.2024.</v>
      </c>
    </row>
    <row r="13" spans="1:10" s="103" customFormat="1" x14ac:dyDescent="0.2">
      <c r="A13" s="102"/>
      <c r="G13" s="104"/>
      <c r="H13" s="105"/>
    </row>
    <row r="14" spans="1:10" s="51" customFormat="1" ht="15" x14ac:dyDescent="0.25">
      <c r="A14" s="112" t="s">
        <v>116</v>
      </c>
      <c r="G14" s="114"/>
    </row>
    <row r="15" spans="1:10" s="103" customFormat="1" ht="6" customHeight="1" x14ac:dyDescent="0.2">
      <c r="B15" s="12"/>
      <c r="C15" s="12"/>
      <c r="G15" s="104"/>
    </row>
    <row r="16" spans="1:10" s="103" customFormat="1" x14ac:dyDescent="0.2">
      <c r="A16" s="102" t="s">
        <v>117</v>
      </c>
      <c r="G16" s="104"/>
    </row>
    <row r="17" spans="1:7" s="103" customFormat="1" x14ac:dyDescent="0.2">
      <c r="A17" s="103" t="s">
        <v>118</v>
      </c>
      <c r="G17" s="106"/>
    </row>
    <row r="18" spans="1:7" s="103" customFormat="1" x14ac:dyDescent="0.2">
      <c r="A18" s="102" t="s">
        <v>119</v>
      </c>
      <c r="G18" s="104"/>
    </row>
    <row r="19" spans="1:7" s="103" customFormat="1" x14ac:dyDescent="0.2">
      <c r="A19" s="102"/>
      <c r="G19" s="104"/>
    </row>
    <row r="20" spans="1:7" s="51" customFormat="1" ht="15" x14ac:dyDescent="0.25">
      <c r="A20" s="112" t="s">
        <v>120</v>
      </c>
      <c r="E20" s="114"/>
      <c r="G20" s="114"/>
    </row>
    <row r="21" spans="1:7" s="103" customFormat="1" ht="6" customHeight="1" x14ac:dyDescent="0.2">
      <c r="A21" s="102"/>
      <c r="G21" s="104"/>
    </row>
    <row r="22" spans="1:7" s="12" customFormat="1" x14ac:dyDescent="0.2">
      <c r="A22" s="101" t="s">
        <v>197</v>
      </c>
      <c r="E22" s="13"/>
      <c r="G22" s="13"/>
    </row>
    <row r="23" spans="1:7" s="103" customFormat="1" ht="6" customHeight="1" x14ac:dyDescent="0.2">
      <c r="A23" s="102"/>
      <c r="G23" s="104"/>
    </row>
    <row r="24" spans="1:7" s="103" customFormat="1" x14ac:dyDescent="0.2">
      <c r="A24" s="101" t="s">
        <v>121</v>
      </c>
      <c r="G24" s="106"/>
    </row>
    <row r="25" spans="1:7" s="103" customFormat="1" x14ac:dyDescent="0.2">
      <c r="A25" s="102" t="s">
        <v>176</v>
      </c>
      <c r="G25" s="104"/>
    </row>
    <row r="26" spans="1:7" s="103" customFormat="1" ht="9" customHeight="1" x14ac:dyDescent="0.2">
      <c r="A26" s="102"/>
      <c r="G26" s="104"/>
    </row>
    <row r="27" spans="1:7" s="103" customFormat="1" x14ac:dyDescent="0.2">
      <c r="A27" s="101" t="s">
        <v>198</v>
      </c>
      <c r="G27" s="104"/>
    </row>
    <row r="28" spans="1:7" s="103" customFormat="1" x14ac:dyDescent="0.2">
      <c r="A28" s="102" t="s">
        <v>199</v>
      </c>
      <c r="B28" s="102"/>
      <c r="C28" s="102"/>
      <c r="D28" s="102"/>
      <c r="E28" s="102"/>
      <c r="F28" s="102"/>
      <c r="G28" s="102"/>
    </row>
    <row r="29" spans="1:7" s="103" customFormat="1" ht="9" customHeight="1" x14ac:dyDescent="0.2">
      <c r="A29" s="102"/>
      <c r="G29" s="104"/>
    </row>
    <row r="30" spans="1:7" s="103" customFormat="1" x14ac:dyDescent="0.2">
      <c r="A30" s="101" t="s">
        <v>122</v>
      </c>
      <c r="G30" s="104"/>
    </row>
    <row r="31" spans="1:7" s="103" customFormat="1" x14ac:dyDescent="0.2">
      <c r="A31" s="102" t="s">
        <v>123</v>
      </c>
      <c r="B31" s="102"/>
      <c r="C31" s="102"/>
      <c r="D31" s="102"/>
      <c r="E31" s="102"/>
      <c r="F31" s="102"/>
      <c r="G31" s="102"/>
    </row>
    <row r="32" spans="1:7" s="103" customFormat="1" x14ac:dyDescent="0.2">
      <c r="A32" s="102" t="s">
        <v>124</v>
      </c>
      <c r="B32" s="102"/>
      <c r="C32" s="102"/>
      <c r="D32" s="102"/>
      <c r="E32" s="102"/>
      <c r="F32" s="102"/>
      <c r="G32" s="102"/>
    </row>
    <row r="33" spans="1:7" s="103" customFormat="1" x14ac:dyDescent="0.2">
      <c r="A33" s="102" t="s">
        <v>125</v>
      </c>
      <c r="B33" s="102"/>
      <c r="C33" s="102"/>
      <c r="D33" s="102"/>
      <c r="E33" s="102"/>
      <c r="F33" s="102"/>
      <c r="G33" s="102"/>
    </row>
    <row r="34" spans="1:7" s="103" customFormat="1" ht="9" customHeight="1" x14ac:dyDescent="0.2">
      <c r="A34" s="102"/>
      <c r="G34" s="104"/>
    </row>
    <row r="35" spans="1:7" s="103" customFormat="1" x14ac:dyDescent="0.2">
      <c r="A35" s="101" t="s">
        <v>126</v>
      </c>
      <c r="G35" s="104"/>
    </row>
    <row r="36" spans="1:7" s="103" customFormat="1" x14ac:dyDescent="0.2">
      <c r="A36" s="102" t="s">
        <v>127</v>
      </c>
      <c r="B36" s="102"/>
      <c r="C36" s="102"/>
      <c r="D36" s="102"/>
      <c r="E36" s="102"/>
      <c r="F36" s="102"/>
      <c r="G36" s="102"/>
    </row>
    <row r="37" spans="1:7" s="103" customFormat="1" x14ac:dyDescent="0.2">
      <c r="A37" s="102" t="s">
        <v>128</v>
      </c>
      <c r="B37" s="102"/>
      <c r="C37" s="102"/>
      <c r="D37" s="102"/>
      <c r="E37" s="102"/>
      <c r="F37" s="102"/>
      <c r="G37" s="102"/>
    </row>
    <row r="38" spans="1:7" s="103" customFormat="1" ht="8.4499999999999993" customHeight="1" x14ac:dyDescent="0.2">
      <c r="A38" s="102"/>
      <c r="G38" s="104"/>
    </row>
    <row r="39" spans="1:7" s="103" customFormat="1" x14ac:dyDescent="0.2">
      <c r="A39" s="101" t="s">
        <v>129</v>
      </c>
      <c r="G39" s="104"/>
    </row>
    <row r="40" spans="1:7" s="103" customFormat="1" x14ac:dyDescent="0.2">
      <c r="A40" s="102" t="s">
        <v>130</v>
      </c>
      <c r="B40" s="102"/>
      <c r="C40" s="102"/>
      <c r="D40" s="102"/>
      <c r="E40" s="102"/>
      <c r="F40" s="102"/>
      <c r="G40" s="102"/>
    </row>
    <row r="41" spans="1:7" s="103" customFormat="1" x14ac:dyDescent="0.2">
      <c r="A41" s="102" t="s">
        <v>131</v>
      </c>
      <c r="B41" s="102"/>
      <c r="C41" s="102"/>
      <c r="D41" s="102"/>
      <c r="E41" s="102"/>
      <c r="F41" s="102"/>
      <c r="G41" s="102"/>
    </row>
    <row r="42" spans="1:7" s="103" customFormat="1" ht="22.5" customHeight="1" x14ac:dyDescent="0.2">
      <c r="A42" s="102"/>
      <c r="G42" s="104"/>
    </row>
    <row r="43" spans="1:7" s="12" customFormat="1" x14ac:dyDescent="0.2">
      <c r="A43" s="101" t="s">
        <v>50</v>
      </c>
      <c r="G43" s="13"/>
    </row>
    <row r="44" spans="1:7" s="103" customFormat="1" ht="6" customHeight="1" x14ac:dyDescent="0.2">
      <c r="A44" s="102"/>
      <c r="G44" s="104"/>
    </row>
    <row r="45" spans="1:7" s="103" customFormat="1" ht="12.75" customHeight="1" x14ac:dyDescent="0.2">
      <c r="A45" s="101" t="s">
        <v>132</v>
      </c>
      <c r="G45" s="104"/>
    </row>
    <row r="46" spans="1:7" s="103" customFormat="1" x14ac:dyDescent="0.2">
      <c r="A46" s="103" t="str">
        <f>"Der Freibetrag des Nettovermögens beträgt zur Zeit Fr. "&amp; FIXED(D116) &amp; "*, unabhängig davon, ob der Gewaltinhaber"</f>
        <v>Der Freibetrag des Nettovermögens beträgt zur Zeit Fr. 78’024.00*, unabhängig davon, ob der Gewaltinhaber</v>
      </c>
      <c r="G46" s="104"/>
    </row>
    <row r="47" spans="1:7" s="103" customFormat="1" x14ac:dyDescent="0.2">
      <c r="A47" s="102" t="str">
        <f>"alleinstehend ist oder nicht. (Auch Konkubinatspaare können nur einmal den Freibetrag von Fr. "&amp; FIXED(D116) &amp; "*"</f>
        <v>alleinstehend ist oder nicht. (Auch Konkubinatspaare können nur einmal den Freibetrag von Fr. 78’024.00*</v>
      </c>
      <c r="B47" s="102"/>
      <c r="C47" s="102"/>
      <c r="D47" s="102"/>
      <c r="E47" s="102"/>
      <c r="F47" s="102"/>
      <c r="G47" s="102"/>
    </row>
    <row r="48" spans="1:7" s="103" customFormat="1" x14ac:dyDescent="0.2">
      <c r="A48" s="102" t="s">
        <v>202</v>
      </c>
    </row>
    <row r="49" spans="1:7" s="103" customFormat="1" x14ac:dyDescent="0.2">
      <c r="A49" s="107"/>
      <c r="B49" s="102"/>
      <c r="C49" s="102"/>
      <c r="D49" s="102"/>
      <c r="E49" s="102"/>
      <c r="F49" s="102"/>
      <c r="G49" s="102"/>
    </row>
    <row r="50" spans="1:7" s="103" customFormat="1" x14ac:dyDescent="0.2">
      <c r="A50" s="85" t="s">
        <v>70</v>
      </c>
      <c r="B50" s="102"/>
      <c r="C50" s="102"/>
      <c r="D50" s="102"/>
      <c r="E50" s="102"/>
      <c r="F50" s="102"/>
      <c r="G50" s="102"/>
    </row>
    <row r="51" spans="1:7" s="103" customFormat="1" x14ac:dyDescent="0.2">
      <c r="A51" s="102" t="s">
        <v>133</v>
      </c>
      <c r="B51" s="102"/>
      <c r="C51" s="102"/>
      <c r="D51" s="102"/>
      <c r="E51" s="102"/>
      <c r="F51" s="102"/>
      <c r="G51" s="102"/>
    </row>
    <row r="52" spans="1:7" s="103" customFormat="1" x14ac:dyDescent="0.2">
      <c r="A52" s="102" t="s">
        <v>134</v>
      </c>
      <c r="B52" s="102"/>
      <c r="C52" s="102"/>
      <c r="D52" s="102"/>
      <c r="E52" s="102"/>
      <c r="F52" s="102"/>
      <c r="G52" s="102"/>
    </row>
    <row r="53" spans="1:7" s="103" customFormat="1" x14ac:dyDescent="0.2">
      <c r="A53" s="107"/>
      <c r="G53" s="104"/>
    </row>
    <row r="54" spans="1:7" s="15" customFormat="1" x14ac:dyDescent="0.2">
      <c r="A54" s="85" t="s">
        <v>79</v>
      </c>
      <c r="G54" s="16"/>
    </row>
    <row r="55" spans="1:7" s="103" customFormat="1" x14ac:dyDescent="0.2">
      <c r="A55" s="103" t="s">
        <v>135</v>
      </c>
      <c r="G55" s="104"/>
    </row>
    <row r="56" spans="1:7" s="103" customFormat="1" x14ac:dyDescent="0.2">
      <c r="A56" s="103" t="s">
        <v>136</v>
      </c>
      <c r="G56" s="104"/>
    </row>
    <row r="57" spans="1:7" s="103" customFormat="1" x14ac:dyDescent="0.2">
      <c r="A57" s="102" t="s">
        <v>137</v>
      </c>
      <c r="B57" s="102"/>
      <c r="C57" s="102"/>
      <c r="D57" s="102"/>
      <c r="E57" s="102"/>
      <c r="F57" s="102"/>
      <c r="G57" s="102"/>
    </row>
    <row r="58" spans="1:7" s="103" customFormat="1" x14ac:dyDescent="0.2">
      <c r="A58" s="102" t="s">
        <v>138</v>
      </c>
      <c r="B58" s="102"/>
      <c r="C58" s="102"/>
      <c r="D58" s="102"/>
      <c r="E58" s="102"/>
      <c r="F58" s="102"/>
      <c r="G58" s="102"/>
    </row>
    <row r="59" spans="1:7" s="103" customFormat="1" x14ac:dyDescent="0.2">
      <c r="A59" s="107"/>
      <c r="E59" s="104"/>
      <c r="G59" s="104"/>
    </row>
    <row r="60" spans="1:7" s="15" customFormat="1" x14ac:dyDescent="0.2">
      <c r="A60" s="85" t="s">
        <v>84</v>
      </c>
      <c r="E60" s="16"/>
      <c r="G60" s="16"/>
    </row>
    <row r="61" spans="1:7" s="103" customFormat="1" x14ac:dyDescent="0.2">
      <c r="A61" s="102" t="s">
        <v>204</v>
      </c>
      <c r="B61" s="102"/>
      <c r="C61" s="102"/>
      <c r="D61" s="102"/>
      <c r="E61" s="102"/>
      <c r="F61" s="102"/>
      <c r="G61" s="102"/>
    </row>
    <row r="62" spans="1:7" s="103" customFormat="1" x14ac:dyDescent="0.2">
      <c r="A62" s="107"/>
      <c r="E62" s="104"/>
      <c r="G62" s="104"/>
    </row>
    <row r="63" spans="1:7" s="15" customFormat="1" x14ac:dyDescent="0.2">
      <c r="A63" s="85" t="s">
        <v>139</v>
      </c>
      <c r="E63" s="16"/>
      <c r="G63" s="16"/>
    </row>
    <row r="64" spans="1:7" s="103" customFormat="1" x14ac:dyDescent="0.2">
      <c r="A64" s="102" t="s">
        <v>140</v>
      </c>
      <c r="B64" s="102"/>
      <c r="C64" s="102"/>
      <c r="D64" s="102"/>
      <c r="E64" s="102"/>
      <c r="F64" s="102"/>
      <c r="G64" s="102"/>
    </row>
    <row r="65" spans="1:7" s="103" customFormat="1" x14ac:dyDescent="0.2">
      <c r="A65" s="102" t="s">
        <v>141</v>
      </c>
      <c r="B65" s="102"/>
      <c r="C65" s="102"/>
      <c r="D65" s="102"/>
      <c r="E65" s="102"/>
      <c r="F65" s="102"/>
      <c r="G65" s="102"/>
    </row>
    <row r="66" spans="1:7" s="103" customFormat="1" x14ac:dyDescent="0.2">
      <c r="A66" s="102" t="s">
        <v>142</v>
      </c>
      <c r="B66" s="102"/>
      <c r="C66" s="102"/>
      <c r="D66" s="102"/>
      <c r="E66" s="102"/>
      <c r="F66" s="102"/>
      <c r="G66" s="102"/>
    </row>
    <row r="67" spans="1:7" s="103" customFormat="1" x14ac:dyDescent="0.2">
      <c r="A67" s="107"/>
      <c r="E67" s="104"/>
      <c r="G67" s="104"/>
    </row>
    <row r="68" spans="1:7" s="15" customFormat="1" x14ac:dyDescent="0.2">
      <c r="A68" s="85" t="s">
        <v>143</v>
      </c>
      <c r="E68" s="16"/>
      <c r="G68" s="16"/>
    </row>
    <row r="69" spans="1:7" s="103" customFormat="1" x14ac:dyDescent="0.2">
      <c r="A69" s="103" t="s">
        <v>144</v>
      </c>
      <c r="E69" s="104"/>
      <c r="G69" s="104"/>
    </row>
    <row r="70" spans="1:7" s="103" customFormat="1" x14ac:dyDescent="0.2">
      <c r="A70" s="102" t="s">
        <v>145</v>
      </c>
      <c r="B70" s="102"/>
      <c r="C70" s="102"/>
      <c r="D70" s="102"/>
      <c r="E70" s="102"/>
      <c r="F70" s="102"/>
      <c r="G70" s="102"/>
    </row>
    <row r="71" spans="1:7" s="103" customFormat="1" x14ac:dyDescent="0.2">
      <c r="A71" s="102" t="s">
        <v>146</v>
      </c>
      <c r="B71" s="102"/>
      <c r="C71" s="102"/>
      <c r="D71" s="102"/>
      <c r="E71" s="102"/>
      <c r="F71" s="102"/>
      <c r="G71" s="102"/>
    </row>
    <row r="72" spans="1:7" s="103" customFormat="1" x14ac:dyDescent="0.2">
      <c r="A72" s="107"/>
      <c r="E72" s="104"/>
      <c r="G72" s="104"/>
    </row>
    <row r="73" spans="1:7" s="103" customFormat="1" x14ac:dyDescent="0.2">
      <c r="A73" s="85" t="s">
        <v>147</v>
      </c>
      <c r="E73" s="104"/>
      <c r="G73" s="104"/>
    </row>
    <row r="74" spans="1:7" s="103" customFormat="1" x14ac:dyDescent="0.2">
      <c r="A74" s="103" t="s">
        <v>148</v>
      </c>
      <c r="G74" s="104"/>
    </row>
    <row r="75" spans="1:7" s="103" customFormat="1" x14ac:dyDescent="0.2">
      <c r="A75" s="103" t="s">
        <v>149</v>
      </c>
      <c r="G75" s="104"/>
    </row>
    <row r="76" spans="1:7" s="103" customFormat="1" x14ac:dyDescent="0.2">
      <c r="A76" s="107"/>
    </row>
    <row r="77" spans="1:7" s="15" customFormat="1" x14ac:dyDescent="0.2">
      <c r="A77" s="85" t="s">
        <v>95</v>
      </c>
    </row>
    <row r="78" spans="1:7" s="103" customFormat="1" x14ac:dyDescent="0.2">
      <c r="A78" s="103" t="s">
        <v>150</v>
      </c>
    </row>
    <row r="79" spans="1:7" s="103" customFormat="1" x14ac:dyDescent="0.2">
      <c r="A79" s="107"/>
    </row>
    <row r="80" spans="1:7" s="103" customFormat="1" x14ac:dyDescent="0.2">
      <c r="A80" s="85" t="s">
        <v>96</v>
      </c>
    </row>
    <row r="81" spans="1:4" s="103" customFormat="1" x14ac:dyDescent="0.2">
      <c r="A81" s="103" t="s">
        <v>151</v>
      </c>
    </row>
    <row r="82" spans="1:4" s="103" customFormat="1" x14ac:dyDescent="0.2">
      <c r="A82" s="103" t="s">
        <v>152</v>
      </c>
    </row>
    <row r="83" spans="1:4" s="103" customFormat="1" x14ac:dyDescent="0.2">
      <c r="A83" s="107"/>
      <c r="B83" s="108"/>
      <c r="C83" s="108"/>
      <c r="D83" s="108"/>
    </row>
    <row r="84" spans="1:4" s="15" customFormat="1" x14ac:dyDescent="0.2">
      <c r="A84" s="85" t="s">
        <v>100</v>
      </c>
      <c r="B84" s="17"/>
      <c r="C84" s="17"/>
      <c r="D84" s="17"/>
    </row>
    <row r="85" spans="1:4" s="103" customFormat="1" x14ac:dyDescent="0.2">
      <c r="A85" s="109" t="str">
        <f>"Die Einkommensgrenze beträgt zur Zeit für den alleinstehenden Fr. " &amp;FIXED(D118)&amp;"*, für den verheirateten"</f>
        <v>Die Einkommensgrenze beträgt zur Zeit für den alleinstehenden Fr. 46’814.00*, für den verheirateten</v>
      </c>
      <c r="D85" s="108"/>
    </row>
    <row r="86" spans="1:4" s="103" customFormat="1" x14ac:dyDescent="0.2">
      <c r="A86" s="109" t="str">
        <f>"oder in eheähnlichem Verhältnis lebenden Gewaltinhaber Fr. "&amp;FIXED(D119)&amp;"* und für das Halbwaisenkind"</f>
        <v>oder in eheähnlichem Verhältnis lebenden Gewaltinhaber Fr. 62’419.00* und für das Halbwaisenkind</v>
      </c>
    </row>
    <row r="87" spans="1:4" s="103" customFormat="1" x14ac:dyDescent="0.2">
      <c r="A87" s="109" t="str">
        <f>"Fr. "&amp;FIXED(D120)&amp;". In diesen Einkommensgrenzen ist das 1. Kind miteinberechnet. Für weitere Kinder im"</f>
        <v>Fr. 15’605.00. In diesen Einkommensgrenzen ist das 1. Kind miteinberechnet. Für weitere Kinder im</v>
      </c>
    </row>
    <row r="88" spans="1:4" s="103" customFormat="1" x14ac:dyDescent="0.2">
      <c r="A88" s="109" t="str">
        <f>"gleichen Haushalt kann ein Zuschlag von Fr. "&amp;FIXED(D121)&amp;" berücksichtigt werden."</f>
        <v>gleichen Haushalt kann ein Zuschlag von Fr. 7’802.00 berücksichtigt werden.</v>
      </c>
    </row>
    <row r="89" spans="1:4" s="103" customFormat="1" x14ac:dyDescent="0.2">
      <c r="A89" s="107"/>
    </row>
    <row r="90" spans="1:4" s="15" customFormat="1" x14ac:dyDescent="0.2">
      <c r="A90" s="85" t="s">
        <v>200</v>
      </c>
    </row>
    <row r="91" spans="1:4" s="15" customFormat="1" ht="12" customHeight="1" x14ac:dyDescent="0.2">
      <c r="A91" s="85" t="s">
        <v>153</v>
      </c>
    </row>
    <row r="92" spans="1:4" s="103" customFormat="1" x14ac:dyDescent="0.2">
      <c r="A92" s="109" t="str">
        <f>"Der Vorschussanspruch ist derzeit auf Fr. "&amp;FIXED(D122)&amp;"* im Jahr, bzw. Fr. "&amp;FIXED(D117)&amp;"* im Monat begrenzt. Er beträgt"</f>
        <v>Der Vorschussanspruch ist derzeit auf Fr. 9’360.00* im Jahr, bzw. Fr. 780.00* im Monat begrenzt. Er beträgt</v>
      </c>
    </row>
    <row r="93" spans="1:4" s="103" customFormat="1" x14ac:dyDescent="0.2">
      <c r="A93" s="103" t="s">
        <v>201</v>
      </c>
    </row>
    <row r="94" spans="1:4" s="103" customFormat="1" x14ac:dyDescent="0.2">
      <c r="A94" s="102"/>
    </row>
    <row r="95" spans="1:4" s="103" customFormat="1" x14ac:dyDescent="0.2">
      <c r="A95" s="102" t="s">
        <v>154</v>
      </c>
    </row>
    <row r="96" spans="1:4" s="103" customFormat="1" x14ac:dyDescent="0.2">
      <c r="A96" s="102" t="s">
        <v>155</v>
      </c>
    </row>
    <row r="97" spans="1:7" s="103" customFormat="1" x14ac:dyDescent="0.2">
      <c r="A97" s="102"/>
    </row>
    <row r="98" spans="1:7" s="103" customFormat="1" x14ac:dyDescent="0.2">
      <c r="A98" s="102"/>
    </row>
    <row r="99" spans="1:7" s="51" customFormat="1" ht="15" x14ac:dyDescent="0.25">
      <c r="A99" s="112" t="s">
        <v>156</v>
      </c>
      <c r="B99" s="113"/>
    </row>
    <row r="100" spans="1:7" s="103" customFormat="1" ht="6" customHeight="1" x14ac:dyDescent="0.2">
      <c r="A100" s="102"/>
    </row>
    <row r="101" spans="1:7" s="103" customFormat="1" x14ac:dyDescent="0.2">
      <c r="A101" s="102" t="s">
        <v>157</v>
      </c>
    </row>
    <row r="102" spans="1:7" s="103" customFormat="1" x14ac:dyDescent="0.2">
      <c r="A102" s="102" t="s">
        <v>158</v>
      </c>
    </row>
    <row r="103" spans="1:7" s="103" customFormat="1" x14ac:dyDescent="0.2">
      <c r="A103" s="102"/>
    </row>
    <row r="104" spans="1:7" s="113" customFormat="1" ht="15" x14ac:dyDescent="0.25">
      <c r="A104" s="112" t="s">
        <v>159</v>
      </c>
    </row>
    <row r="105" spans="1:7" s="12" customFormat="1" ht="6" customHeight="1" x14ac:dyDescent="0.2">
      <c r="A105" s="101"/>
    </row>
    <row r="106" spans="1:7" s="103" customFormat="1" ht="25.5" customHeight="1" x14ac:dyDescent="0.2">
      <c r="A106" s="121" t="s">
        <v>209</v>
      </c>
      <c r="B106" s="121"/>
      <c r="C106" s="121"/>
      <c r="D106" s="121"/>
      <c r="E106" s="121"/>
      <c r="F106" s="121"/>
      <c r="G106" s="121"/>
    </row>
    <row r="107" spans="1:7" s="103" customFormat="1" ht="27.75" customHeight="1" x14ac:dyDescent="0.2">
      <c r="A107" s="122" t="s">
        <v>211</v>
      </c>
      <c r="B107" s="123"/>
      <c r="C107" s="123"/>
      <c r="D107" s="123"/>
      <c r="E107" s="123"/>
      <c r="F107" s="123"/>
      <c r="G107" s="123"/>
    </row>
    <row r="108" spans="1:7" s="103" customFormat="1" x14ac:dyDescent="0.2">
      <c r="B108" s="102"/>
    </row>
    <row r="109" spans="1:7" s="103" customFormat="1" x14ac:dyDescent="0.2">
      <c r="A109" s="102"/>
    </row>
    <row r="110" spans="1:7" s="6" customFormat="1" ht="11.25" x14ac:dyDescent="0.2">
      <c r="A110" s="115" t="s">
        <v>160</v>
      </c>
    </row>
    <row r="111" spans="1:7" s="6" customFormat="1" ht="11.25" x14ac:dyDescent="0.2">
      <c r="A111" s="115" t="s">
        <v>161</v>
      </c>
    </row>
    <row r="114" spans="1:7" x14ac:dyDescent="0.2">
      <c r="A114" s="19" t="s">
        <v>170</v>
      </c>
      <c r="B114" s="20"/>
      <c r="C114" s="20"/>
      <c r="D114" s="119" t="s">
        <v>212</v>
      </c>
      <c r="E114" s="20" t="s">
        <v>171</v>
      </c>
      <c r="F114" s="20"/>
      <c r="G114" s="21"/>
    </row>
    <row r="115" spans="1:7" x14ac:dyDescent="0.2">
      <c r="A115" s="22"/>
      <c r="B115" s="23"/>
      <c r="C115" s="23"/>
      <c r="D115" s="116"/>
      <c r="E115" s="23"/>
      <c r="F115" s="23"/>
      <c r="G115" s="24"/>
    </row>
    <row r="116" spans="1:7" x14ac:dyDescent="0.2">
      <c r="A116" s="25" t="s">
        <v>162</v>
      </c>
      <c r="B116" s="23"/>
      <c r="C116" s="23"/>
      <c r="D116" s="3">
        <v>78024</v>
      </c>
      <c r="E116" s="23"/>
      <c r="F116" s="117" t="s">
        <v>210</v>
      </c>
      <c r="G116" s="26"/>
    </row>
    <row r="117" spans="1:7" x14ac:dyDescent="0.2">
      <c r="A117" s="25" t="s">
        <v>173</v>
      </c>
      <c r="B117" s="23"/>
      <c r="C117" s="23"/>
      <c r="D117" s="3">
        <v>780</v>
      </c>
      <c r="E117" s="23"/>
      <c r="F117" s="118" t="s">
        <v>172</v>
      </c>
      <c r="G117" s="26"/>
    </row>
    <row r="118" spans="1:7" x14ac:dyDescent="0.2">
      <c r="A118" s="25" t="s">
        <v>168</v>
      </c>
      <c r="B118" s="23"/>
      <c r="C118" s="23"/>
      <c r="D118" s="3">
        <v>46814</v>
      </c>
      <c r="E118" s="23"/>
      <c r="F118" s="27"/>
      <c r="G118" s="24"/>
    </row>
    <row r="119" spans="1:7" x14ac:dyDescent="0.2">
      <c r="A119" s="25" t="s">
        <v>169</v>
      </c>
      <c r="B119" s="23"/>
      <c r="C119" s="23"/>
      <c r="D119" s="3">
        <v>62419</v>
      </c>
      <c r="E119" s="23"/>
      <c r="F119" s="28"/>
      <c r="G119" s="24"/>
    </row>
    <row r="120" spans="1:7" x14ac:dyDescent="0.2">
      <c r="A120" s="22" t="s">
        <v>175</v>
      </c>
      <c r="B120" s="23"/>
      <c r="C120" s="23"/>
      <c r="D120" s="3">
        <v>15605</v>
      </c>
      <c r="E120" s="23"/>
      <c r="F120" s="28"/>
      <c r="G120" s="24"/>
    </row>
    <row r="121" spans="1:7" x14ac:dyDescent="0.2">
      <c r="A121" s="25" t="s">
        <v>163</v>
      </c>
      <c r="B121" s="23"/>
      <c r="C121" s="23"/>
      <c r="D121" s="3">
        <v>7802</v>
      </c>
      <c r="E121" s="23"/>
      <c r="F121" s="23"/>
      <c r="G121" s="24"/>
    </row>
    <row r="122" spans="1:7" x14ac:dyDescent="0.2">
      <c r="A122" s="29" t="s">
        <v>174</v>
      </c>
      <c r="B122" s="30"/>
      <c r="C122" s="30"/>
      <c r="D122" s="100">
        <f>12*D117</f>
        <v>9360</v>
      </c>
      <c r="E122" s="30"/>
      <c r="F122" s="30"/>
      <c r="G122" s="31"/>
    </row>
  </sheetData>
  <sheetProtection algorithmName="SHA-512" hashValue="97b94CrUQCNZMcjiltVmKJ7TgQt/tQ7m/n8erA7f/6ZxEdO9TO2ZP0GH96x3utYKj1sFcjeQFwaPhDyOk/pwyw==" saltValue="7ZYx3HHFSubKSwhXwEiqSA==" spinCount="100000" sheet="1" objects="1" scenarios="1"/>
  <mergeCells count="4">
    <mergeCell ref="A6:G6"/>
    <mergeCell ref="A106:G106"/>
    <mergeCell ref="A107:G107"/>
    <mergeCell ref="A5:G5"/>
  </mergeCells>
  <phoneticPr fontId="0" type="noConversion"/>
  <pageMargins left="0.88" right="0.35433070866141736" top="0.6692913385826772" bottom="0.6692913385826772" header="0.39370078740157483" footer="0.51181102362204722"/>
  <pageSetup paperSize="9" scale="96" orientation="portrait" r:id="rId1"/>
  <headerFooter alignWithMargins="0">
    <oddFooter>&amp;R&amp;8&amp;P</oddFooter>
  </headerFooter>
  <rowBreaks count="1" manualBreakCount="1">
    <brk id="59" max="16383" man="1"/>
  </rowBreaks>
  <ignoredErrors>
    <ignoredError sqref="D12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32"/>
  <sheetViews>
    <sheetView showGridLines="0" topLeftCell="A23" zoomScaleNormal="100" zoomScaleSheetLayoutView="100" workbookViewId="0">
      <selection activeCell="I63" sqref="I63:Q63"/>
    </sheetView>
  </sheetViews>
  <sheetFormatPr baseColWidth="10" defaultRowHeight="12.75" x14ac:dyDescent="0.2"/>
  <cols>
    <col min="1" max="4" width="3.28515625" style="7" customWidth="1"/>
    <col min="5" max="5" width="4.42578125" style="7" customWidth="1"/>
    <col min="6" max="26" width="3.28515625" style="7" customWidth="1"/>
    <col min="27" max="16384" width="11.42578125" style="7"/>
  </cols>
  <sheetData>
    <row r="1" spans="1:26" ht="29.25" customHeight="1" x14ac:dyDescent="0.35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7"/>
    </row>
    <row r="2" spans="1:26" ht="29.25" customHeight="1" thickBot="1" x14ac:dyDescent="0.4">
      <c r="A2" s="128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30"/>
    </row>
    <row r="3" spans="1:26" x14ac:dyDescent="0.2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spans="1:26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8.25" customHeight="1" x14ac:dyDescent="0.2"/>
    <row r="7" spans="1:26" s="11" customFormat="1" x14ac:dyDescent="0.2">
      <c r="A7" s="12" t="s">
        <v>186</v>
      </c>
    </row>
    <row r="8" spans="1:26" ht="6" customHeight="1" x14ac:dyDescent="0.2"/>
    <row r="9" spans="1:26" s="11" customFormat="1" x14ac:dyDescent="0.2">
      <c r="B9" s="132"/>
      <c r="C9" s="132"/>
      <c r="D9" s="132"/>
      <c r="E9" s="132"/>
      <c r="F9" s="132"/>
      <c r="G9" s="132"/>
      <c r="H9" s="132"/>
      <c r="I9" s="133" t="s">
        <v>3</v>
      </c>
      <c r="J9" s="134"/>
      <c r="K9" s="134"/>
      <c r="L9" s="134"/>
      <c r="M9" s="134"/>
      <c r="N9" s="134"/>
      <c r="O9" s="134"/>
      <c r="P9" s="134"/>
      <c r="Q9" s="135"/>
      <c r="R9" s="136" t="s">
        <v>4</v>
      </c>
      <c r="S9" s="136"/>
      <c r="T9" s="136"/>
      <c r="U9" s="136"/>
      <c r="V9" s="136"/>
      <c r="W9" s="136"/>
      <c r="X9" s="136"/>
      <c r="Y9" s="136"/>
      <c r="Z9" s="137"/>
    </row>
    <row r="10" spans="1:26" s="11" customFormat="1" x14ac:dyDescent="0.2">
      <c r="B10" s="132" t="s">
        <v>5</v>
      </c>
      <c r="C10" s="132"/>
      <c r="D10" s="132"/>
      <c r="E10" s="132"/>
      <c r="F10" s="132"/>
      <c r="G10" s="132"/>
      <c r="H10" s="132"/>
      <c r="I10" s="138"/>
      <c r="J10" s="139"/>
      <c r="K10" s="139"/>
      <c r="L10" s="139"/>
      <c r="M10" s="139"/>
      <c r="N10" s="139"/>
      <c r="O10" s="139"/>
      <c r="P10" s="139"/>
      <c r="Q10" s="140"/>
      <c r="R10" s="141"/>
      <c r="S10" s="142"/>
      <c r="T10" s="142"/>
      <c r="U10" s="142"/>
      <c r="V10" s="142"/>
      <c r="W10" s="142"/>
      <c r="X10" s="142"/>
      <c r="Y10" s="142"/>
      <c r="Z10" s="142"/>
    </row>
    <row r="11" spans="1:26" s="11" customFormat="1" x14ac:dyDescent="0.2">
      <c r="B11" s="132" t="s">
        <v>6</v>
      </c>
      <c r="C11" s="132"/>
      <c r="D11" s="132"/>
      <c r="E11" s="132"/>
      <c r="F11" s="132"/>
      <c r="G11" s="132"/>
      <c r="H11" s="132"/>
      <c r="I11" s="138"/>
      <c r="J11" s="139"/>
      <c r="K11" s="139"/>
      <c r="L11" s="139"/>
      <c r="M11" s="139"/>
      <c r="N11" s="139"/>
      <c r="O11" s="139"/>
      <c r="P11" s="139"/>
      <c r="Q11" s="140"/>
      <c r="R11" s="139"/>
      <c r="S11" s="139"/>
      <c r="T11" s="139"/>
      <c r="U11" s="139"/>
      <c r="V11" s="139"/>
      <c r="W11" s="139"/>
      <c r="X11" s="139"/>
      <c r="Y11" s="139"/>
      <c r="Z11" s="141"/>
    </row>
    <row r="12" spans="1:26" s="11" customFormat="1" x14ac:dyDescent="0.2">
      <c r="B12" s="132" t="s">
        <v>7</v>
      </c>
      <c r="C12" s="132"/>
      <c r="D12" s="132"/>
      <c r="E12" s="132"/>
      <c r="F12" s="132"/>
      <c r="G12" s="132"/>
      <c r="H12" s="132"/>
      <c r="I12" s="147"/>
      <c r="J12" s="148"/>
      <c r="K12" s="148"/>
      <c r="L12" s="149"/>
      <c r="M12" s="33"/>
      <c r="R12" s="152"/>
      <c r="S12" s="148"/>
      <c r="T12" s="148"/>
      <c r="U12" s="149"/>
      <c r="V12" s="34"/>
      <c r="W12" s="35"/>
      <c r="X12" s="36"/>
      <c r="Y12" s="36"/>
      <c r="Z12" s="35"/>
    </row>
    <row r="13" spans="1:26" s="11" customFormat="1" x14ac:dyDescent="0.2">
      <c r="B13" s="132" t="s">
        <v>8</v>
      </c>
      <c r="C13" s="132"/>
      <c r="D13" s="132"/>
      <c r="E13" s="132"/>
      <c r="F13" s="132"/>
      <c r="G13" s="132"/>
      <c r="H13" s="132"/>
      <c r="I13" s="150"/>
      <c r="J13" s="151"/>
      <c r="K13" s="151"/>
      <c r="L13" s="151"/>
      <c r="M13" s="151"/>
      <c r="N13" s="151"/>
      <c r="O13" s="151"/>
      <c r="P13" s="151"/>
      <c r="Q13" s="151"/>
      <c r="R13" s="141"/>
      <c r="S13" s="142"/>
      <c r="T13" s="142"/>
      <c r="U13" s="142"/>
      <c r="V13" s="142"/>
      <c r="W13" s="142"/>
      <c r="X13" s="142"/>
      <c r="Y13" s="142"/>
      <c r="Z13" s="142"/>
    </row>
    <row r="14" spans="1:26" s="11" customFormat="1" x14ac:dyDescent="0.2">
      <c r="B14" s="132" t="s">
        <v>9</v>
      </c>
      <c r="C14" s="132"/>
      <c r="D14" s="132"/>
      <c r="E14" s="132"/>
      <c r="F14" s="132"/>
      <c r="G14" s="132"/>
      <c r="H14" s="132"/>
      <c r="I14" s="147"/>
      <c r="J14" s="148"/>
      <c r="K14" s="148"/>
      <c r="L14" s="149"/>
      <c r="M14" s="33"/>
      <c r="R14" s="152"/>
      <c r="S14" s="148"/>
      <c r="T14" s="148"/>
      <c r="U14" s="149"/>
      <c r="V14" s="34"/>
      <c r="W14" s="35"/>
      <c r="X14" s="36"/>
      <c r="Y14" s="36"/>
      <c r="Z14" s="35"/>
    </row>
    <row r="15" spans="1:26" s="11" customFormat="1" x14ac:dyDescent="0.2">
      <c r="B15" s="132" t="s">
        <v>10</v>
      </c>
      <c r="C15" s="132"/>
      <c r="D15" s="132"/>
      <c r="E15" s="132"/>
      <c r="F15" s="132"/>
      <c r="G15" s="132"/>
      <c r="H15" s="132"/>
      <c r="I15" s="138"/>
      <c r="J15" s="139"/>
      <c r="K15" s="139"/>
      <c r="L15" s="139"/>
      <c r="M15" s="139"/>
      <c r="N15" s="139"/>
      <c r="O15" s="139"/>
      <c r="P15" s="139"/>
      <c r="Q15" s="140"/>
      <c r="R15" s="141"/>
      <c r="S15" s="142"/>
      <c r="T15" s="142"/>
      <c r="U15" s="142"/>
      <c r="V15" s="142"/>
      <c r="W15" s="142"/>
      <c r="X15" s="142"/>
      <c r="Y15" s="142"/>
      <c r="Z15" s="142"/>
    </row>
    <row r="16" spans="1:26" s="11" customFormat="1" x14ac:dyDescent="0.2">
      <c r="B16" s="132" t="s">
        <v>11</v>
      </c>
      <c r="C16" s="132"/>
      <c r="D16" s="132"/>
      <c r="E16" s="132"/>
      <c r="F16" s="132"/>
      <c r="G16" s="132"/>
      <c r="H16" s="132"/>
      <c r="I16" s="138"/>
      <c r="J16" s="139"/>
      <c r="K16" s="139"/>
      <c r="L16" s="139"/>
      <c r="M16" s="139"/>
      <c r="N16" s="139"/>
      <c r="O16" s="139"/>
      <c r="P16" s="139"/>
      <c r="Q16" s="140"/>
      <c r="R16" s="141"/>
      <c r="S16" s="142"/>
      <c r="T16" s="142"/>
      <c r="U16" s="142"/>
      <c r="V16" s="142"/>
      <c r="W16" s="142"/>
      <c r="X16" s="142"/>
      <c r="Y16" s="142"/>
      <c r="Z16" s="142"/>
    </row>
    <row r="17" spans="2:27" s="11" customFormat="1" x14ac:dyDescent="0.2">
      <c r="B17" s="132" t="s">
        <v>12</v>
      </c>
      <c r="C17" s="132"/>
      <c r="D17" s="132"/>
      <c r="E17" s="132"/>
      <c r="F17" s="132"/>
      <c r="G17" s="132"/>
      <c r="H17" s="132"/>
      <c r="I17" s="138"/>
      <c r="J17" s="139"/>
      <c r="K17" s="139"/>
      <c r="L17" s="141"/>
      <c r="M17" s="37" t="s">
        <v>196</v>
      </c>
      <c r="N17" s="144"/>
      <c r="O17" s="145"/>
      <c r="P17" s="145"/>
      <c r="Q17" s="145"/>
      <c r="R17" s="146"/>
      <c r="S17" s="143"/>
      <c r="T17" s="143"/>
      <c r="U17" s="143"/>
      <c r="V17" s="38" t="s">
        <v>196</v>
      </c>
      <c r="W17" s="143"/>
      <c r="X17" s="143"/>
      <c r="Y17" s="143"/>
      <c r="Z17" s="143"/>
    </row>
    <row r="18" spans="2:27" s="11" customFormat="1" x14ac:dyDescent="0.2">
      <c r="B18" s="33" t="s">
        <v>13</v>
      </c>
      <c r="C18" s="33"/>
      <c r="D18" s="33"/>
      <c r="E18" s="33"/>
      <c r="F18" s="33"/>
      <c r="G18" s="33"/>
      <c r="H18" s="33"/>
      <c r="I18" s="153" t="s">
        <v>14</v>
      </c>
      <c r="J18" s="153"/>
      <c r="K18" s="153"/>
      <c r="L18" s="153"/>
      <c r="M18" s="39"/>
      <c r="N18" s="153" t="s">
        <v>15</v>
      </c>
      <c r="O18" s="153"/>
      <c r="P18" s="153"/>
      <c r="Q18" s="153"/>
      <c r="R18" s="157" t="s">
        <v>14</v>
      </c>
      <c r="S18" s="158"/>
      <c r="T18" s="158"/>
      <c r="U18" s="159"/>
      <c r="V18" s="39"/>
      <c r="W18" s="154" t="s">
        <v>15</v>
      </c>
      <c r="X18" s="155"/>
      <c r="Y18" s="155"/>
      <c r="Z18" s="156"/>
      <c r="AA18" s="36"/>
    </row>
    <row r="19" spans="2:27" s="11" customFormat="1" x14ac:dyDescent="0.2">
      <c r="B19" s="132" t="s">
        <v>16</v>
      </c>
      <c r="C19" s="132"/>
      <c r="D19" s="132"/>
      <c r="E19" s="132"/>
      <c r="F19" s="132"/>
      <c r="G19" s="132"/>
      <c r="H19" s="132"/>
      <c r="I19" s="36"/>
      <c r="J19" s="36"/>
      <c r="K19" s="36"/>
      <c r="L19" s="36"/>
      <c r="M19" s="33"/>
      <c r="N19" s="144"/>
      <c r="O19" s="145"/>
      <c r="P19" s="145"/>
      <c r="Q19" s="145"/>
      <c r="R19" s="40"/>
      <c r="S19" s="36"/>
      <c r="T19" s="36"/>
      <c r="U19" s="36"/>
      <c r="V19" s="33"/>
      <c r="W19" s="144"/>
      <c r="X19" s="145"/>
      <c r="Y19" s="145"/>
      <c r="Z19" s="163"/>
    </row>
    <row r="20" spans="2:27" s="11" customFormat="1" ht="7.5" customHeight="1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41"/>
      <c r="O20" s="41"/>
      <c r="P20" s="41"/>
      <c r="Q20" s="41"/>
      <c r="R20" s="33"/>
      <c r="S20" s="33"/>
      <c r="T20" s="33"/>
      <c r="U20" s="33"/>
      <c r="V20" s="33"/>
      <c r="W20" s="41"/>
      <c r="X20" s="41"/>
      <c r="Y20" s="41"/>
      <c r="Z20" s="41"/>
    </row>
    <row r="21" spans="2:27" s="11" customFormat="1" x14ac:dyDescent="0.2">
      <c r="B21" s="132"/>
      <c r="C21" s="132"/>
      <c r="D21" s="132"/>
      <c r="E21" s="132"/>
      <c r="F21" s="132"/>
      <c r="G21" s="132"/>
      <c r="H21" s="132"/>
      <c r="I21" s="133" t="s">
        <v>178</v>
      </c>
      <c r="J21" s="134"/>
      <c r="K21" s="134"/>
      <c r="L21" s="134"/>
      <c r="M21" s="134"/>
      <c r="N21" s="134"/>
      <c r="O21" s="134"/>
      <c r="P21" s="134"/>
      <c r="Q21" s="135"/>
      <c r="R21" s="134" t="s">
        <v>179</v>
      </c>
      <c r="S21" s="134"/>
      <c r="T21" s="134"/>
      <c r="U21" s="134"/>
      <c r="V21" s="134"/>
      <c r="W21" s="134"/>
      <c r="X21" s="134"/>
      <c r="Y21" s="134"/>
      <c r="Z21" s="135"/>
    </row>
    <row r="22" spans="2:27" s="11" customFormat="1" x14ac:dyDescent="0.2">
      <c r="B22" s="132" t="s">
        <v>5</v>
      </c>
      <c r="C22" s="132"/>
      <c r="D22" s="132"/>
      <c r="E22" s="132"/>
      <c r="F22" s="132"/>
      <c r="G22" s="132"/>
      <c r="H22" s="132"/>
      <c r="I22" s="138"/>
      <c r="J22" s="139"/>
      <c r="K22" s="139"/>
      <c r="L22" s="139"/>
      <c r="M22" s="139"/>
      <c r="N22" s="139"/>
      <c r="O22" s="139"/>
      <c r="P22" s="139"/>
      <c r="Q22" s="140"/>
      <c r="R22" s="139"/>
      <c r="S22" s="139"/>
      <c r="T22" s="139"/>
      <c r="U22" s="139"/>
      <c r="V22" s="139"/>
      <c r="W22" s="139"/>
      <c r="X22" s="139"/>
      <c r="Y22" s="139"/>
      <c r="Z22" s="141"/>
    </row>
    <row r="23" spans="2:27" s="11" customFormat="1" x14ac:dyDescent="0.2">
      <c r="B23" s="132" t="s">
        <v>6</v>
      </c>
      <c r="C23" s="132"/>
      <c r="D23" s="132"/>
      <c r="E23" s="132"/>
      <c r="F23" s="132"/>
      <c r="G23" s="132"/>
      <c r="H23" s="132"/>
      <c r="I23" s="138"/>
      <c r="J23" s="139"/>
      <c r="K23" s="139"/>
      <c r="L23" s="139"/>
      <c r="M23" s="139"/>
      <c r="N23" s="139"/>
      <c r="O23" s="139"/>
      <c r="P23" s="139"/>
      <c r="Q23" s="140"/>
      <c r="R23" s="139"/>
      <c r="S23" s="139"/>
      <c r="T23" s="139"/>
      <c r="U23" s="139"/>
      <c r="V23" s="139"/>
      <c r="W23" s="139"/>
      <c r="X23" s="139"/>
      <c r="Y23" s="139"/>
      <c r="Z23" s="141"/>
    </row>
    <row r="24" spans="2:27" s="11" customFormat="1" x14ac:dyDescent="0.2">
      <c r="B24" s="132" t="s">
        <v>7</v>
      </c>
      <c r="C24" s="132"/>
      <c r="D24" s="132"/>
      <c r="E24" s="132"/>
      <c r="F24" s="132"/>
      <c r="G24" s="132"/>
      <c r="H24" s="132"/>
      <c r="I24" s="147"/>
      <c r="J24" s="148"/>
      <c r="K24" s="148"/>
      <c r="L24" s="149"/>
      <c r="M24" s="33"/>
      <c r="N24" s="36"/>
      <c r="O24" s="36"/>
      <c r="P24" s="36"/>
      <c r="Q24" s="36"/>
      <c r="R24" s="162"/>
      <c r="S24" s="145"/>
      <c r="T24" s="145"/>
      <c r="U24" s="163"/>
      <c r="V24" s="33"/>
      <c r="W24" s="36"/>
      <c r="X24" s="36"/>
      <c r="Y24" s="36"/>
      <c r="Z24" s="36"/>
    </row>
    <row r="25" spans="2:27" s="11" customFormat="1" x14ac:dyDescent="0.2">
      <c r="B25" s="132" t="s">
        <v>8</v>
      </c>
      <c r="C25" s="132"/>
      <c r="D25" s="132"/>
      <c r="E25" s="132"/>
      <c r="F25" s="132"/>
      <c r="G25" s="132"/>
      <c r="H25" s="132"/>
      <c r="I25" s="150"/>
      <c r="J25" s="151"/>
      <c r="K25" s="151"/>
      <c r="L25" s="151"/>
      <c r="M25" s="151"/>
      <c r="N25" s="151"/>
      <c r="O25" s="151"/>
      <c r="P25" s="151"/>
      <c r="Q25" s="151"/>
      <c r="R25" s="140"/>
      <c r="S25" s="151"/>
      <c r="T25" s="151"/>
      <c r="U25" s="151"/>
      <c r="V25" s="151"/>
      <c r="W25" s="151"/>
      <c r="X25" s="151"/>
      <c r="Y25" s="151"/>
      <c r="Z25" s="164"/>
    </row>
    <row r="26" spans="2:27" s="11" customFormat="1" x14ac:dyDescent="0.2">
      <c r="B26" s="132" t="s">
        <v>9</v>
      </c>
      <c r="C26" s="132"/>
      <c r="D26" s="132"/>
      <c r="E26" s="132"/>
      <c r="F26" s="132"/>
      <c r="G26" s="132"/>
      <c r="H26" s="132"/>
      <c r="I26" s="147"/>
      <c r="J26" s="148"/>
      <c r="K26" s="148"/>
      <c r="L26" s="149"/>
      <c r="M26" s="33"/>
      <c r="N26" s="36"/>
      <c r="O26" s="36"/>
      <c r="P26" s="36"/>
      <c r="Q26" s="36"/>
      <c r="R26" s="162"/>
      <c r="S26" s="145"/>
      <c r="T26" s="145"/>
      <c r="U26" s="163"/>
      <c r="V26" s="33"/>
      <c r="W26" s="36"/>
      <c r="X26" s="36"/>
      <c r="Y26" s="36"/>
      <c r="Z26" s="36"/>
    </row>
    <row r="27" spans="2:27" s="11" customFormat="1" x14ac:dyDescent="0.2">
      <c r="B27" s="132" t="s">
        <v>10</v>
      </c>
      <c r="C27" s="132"/>
      <c r="D27" s="132"/>
      <c r="E27" s="132"/>
      <c r="F27" s="132"/>
      <c r="G27" s="132"/>
      <c r="H27" s="132"/>
      <c r="I27" s="138"/>
      <c r="J27" s="139"/>
      <c r="K27" s="139"/>
      <c r="L27" s="139"/>
      <c r="M27" s="139"/>
      <c r="N27" s="139"/>
      <c r="O27" s="139"/>
      <c r="P27" s="139"/>
      <c r="Q27" s="140"/>
      <c r="R27" s="139"/>
      <c r="S27" s="139"/>
      <c r="T27" s="139"/>
      <c r="U27" s="139"/>
      <c r="V27" s="139"/>
      <c r="W27" s="139"/>
      <c r="X27" s="139"/>
      <c r="Y27" s="139"/>
      <c r="Z27" s="141"/>
    </row>
    <row r="28" spans="2:27" s="11" customFormat="1" x14ac:dyDescent="0.2">
      <c r="B28" s="132" t="s">
        <v>11</v>
      </c>
      <c r="C28" s="132"/>
      <c r="D28" s="132"/>
      <c r="E28" s="132"/>
      <c r="F28" s="132"/>
      <c r="G28" s="132"/>
      <c r="H28" s="132"/>
      <c r="I28" s="138"/>
      <c r="J28" s="139"/>
      <c r="K28" s="139"/>
      <c r="L28" s="139"/>
      <c r="M28" s="139"/>
      <c r="N28" s="139"/>
      <c r="O28" s="139"/>
      <c r="P28" s="139"/>
      <c r="Q28" s="140"/>
      <c r="R28" s="139"/>
      <c r="S28" s="139"/>
      <c r="T28" s="139"/>
      <c r="U28" s="139"/>
      <c r="V28" s="139"/>
      <c r="W28" s="139"/>
      <c r="X28" s="139"/>
      <c r="Y28" s="139"/>
      <c r="Z28" s="141"/>
    </row>
    <row r="29" spans="2:27" s="11" customFormat="1" x14ac:dyDescent="0.2">
      <c r="B29" s="132" t="s">
        <v>12</v>
      </c>
      <c r="C29" s="132"/>
      <c r="D29" s="132"/>
      <c r="E29" s="132"/>
      <c r="F29" s="132"/>
      <c r="G29" s="132"/>
      <c r="H29" s="132"/>
      <c r="I29" s="138"/>
      <c r="J29" s="139"/>
      <c r="K29" s="139"/>
      <c r="L29" s="141"/>
      <c r="M29" s="37" t="s">
        <v>196</v>
      </c>
      <c r="N29" s="144"/>
      <c r="O29" s="145"/>
      <c r="P29" s="145"/>
      <c r="Q29" s="145"/>
      <c r="R29" s="139"/>
      <c r="S29" s="139"/>
      <c r="T29" s="139"/>
      <c r="U29" s="141"/>
      <c r="V29" s="37" t="s">
        <v>196</v>
      </c>
      <c r="W29" s="144"/>
      <c r="X29" s="145"/>
      <c r="Y29" s="145"/>
      <c r="Z29" s="163"/>
    </row>
    <row r="30" spans="2:27" s="11" customFormat="1" x14ac:dyDescent="0.2">
      <c r="B30" s="33" t="s">
        <v>13</v>
      </c>
      <c r="C30" s="33"/>
      <c r="D30" s="33"/>
      <c r="E30" s="33"/>
      <c r="F30" s="33"/>
      <c r="G30" s="33"/>
      <c r="H30" s="33"/>
      <c r="I30" s="153" t="s">
        <v>14</v>
      </c>
      <c r="J30" s="153"/>
      <c r="K30" s="153"/>
      <c r="L30" s="153"/>
      <c r="M30" s="39"/>
      <c r="N30" s="153" t="s">
        <v>15</v>
      </c>
      <c r="O30" s="153"/>
      <c r="P30" s="153"/>
      <c r="Q30" s="153"/>
      <c r="R30" s="173" t="s">
        <v>14</v>
      </c>
      <c r="S30" s="153"/>
      <c r="T30" s="153"/>
      <c r="U30" s="153"/>
      <c r="V30" s="39"/>
      <c r="W30" s="203" t="s">
        <v>15</v>
      </c>
      <c r="X30" s="203"/>
      <c r="Y30" s="203"/>
      <c r="Z30" s="203"/>
      <c r="AA30" s="36"/>
    </row>
    <row r="31" spans="2:27" s="11" customFormat="1" x14ac:dyDescent="0.2">
      <c r="B31" s="132" t="s">
        <v>16</v>
      </c>
      <c r="C31" s="132"/>
      <c r="D31" s="132"/>
      <c r="E31" s="132"/>
      <c r="F31" s="132"/>
      <c r="G31" s="132"/>
      <c r="H31" s="132"/>
      <c r="I31" s="33"/>
      <c r="J31" s="33"/>
      <c r="K31" s="33"/>
      <c r="L31" s="33"/>
      <c r="M31" s="33"/>
      <c r="N31" s="144"/>
      <c r="O31" s="145"/>
      <c r="P31" s="145"/>
      <c r="Q31" s="145"/>
      <c r="R31" s="43"/>
      <c r="S31" s="33"/>
      <c r="T31" s="33"/>
      <c r="U31" s="33"/>
      <c r="V31" s="33"/>
      <c r="W31" s="144"/>
      <c r="X31" s="145"/>
      <c r="Y31" s="145"/>
      <c r="Z31" s="163"/>
    </row>
    <row r="32" spans="2:27" s="11" customFormat="1" ht="7.5" customHeight="1" x14ac:dyDescent="0.2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41"/>
      <c r="O32" s="41"/>
      <c r="P32" s="41"/>
      <c r="Q32" s="41"/>
      <c r="R32" s="33"/>
      <c r="S32" s="33"/>
      <c r="T32" s="33"/>
      <c r="U32" s="33"/>
      <c r="V32" s="33"/>
      <c r="W32" s="41"/>
      <c r="X32" s="41"/>
      <c r="Y32" s="41"/>
      <c r="Z32" s="41"/>
    </row>
    <row r="33" spans="1:36" s="11" customFormat="1" x14ac:dyDescent="0.2">
      <c r="B33" s="132"/>
      <c r="C33" s="132"/>
      <c r="D33" s="132"/>
      <c r="E33" s="132"/>
      <c r="F33" s="132"/>
      <c r="G33" s="132"/>
      <c r="H33" s="132"/>
      <c r="I33" s="133" t="s">
        <v>180</v>
      </c>
      <c r="J33" s="134"/>
      <c r="K33" s="134"/>
      <c r="L33" s="134"/>
      <c r="M33" s="134"/>
      <c r="N33" s="134"/>
      <c r="O33" s="134"/>
      <c r="P33" s="134"/>
      <c r="Q33" s="135"/>
      <c r="R33" s="134" t="s">
        <v>181</v>
      </c>
      <c r="S33" s="134"/>
      <c r="T33" s="134"/>
      <c r="U33" s="134"/>
      <c r="V33" s="134"/>
      <c r="W33" s="134"/>
      <c r="X33" s="134"/>
      <c r="Y33" s="134"/>
      <c r="Z33" s="135"/>
    </row>
    <row r="34" spans="1:36" s="11" customFormat="1" x14ac:dyDescent="0.2">
      <c r="B34" s="132" t="s">
        <v>5</v>
      </c>
      <c r="C34" s="132"/>
      <c r="D34" s="132"/>
      <c r="E34" s="132"/>
      <c r="F34" s="132"/>
      <c r="G34" s="132"/>
      <c r="H34" s="132"/>
      <c r="I34" s="138"/>
      <c r="J34" s="139"/>
      <c r="K34" s="139"/>
      <c r="L34" s="139"/>
      <c r="M34" s="139"/>
      <c r="N34" s="139"/>
      <c r="O34" s="139"/>
      <c r="P34" s="139"/>
      <c r="Q34" s="140"/>
      <c r="R34" s="139"/>
      <c r="S34" s="139"/>
      <c r="T34" s="139"/>
      <c r="U34" s="139"/>
      <c r="V34" s="139"/>
      <c r="W34" s="139"/>
      <c r="X34" s="139"/>
      <c r="Y34" s="139"/>
      <c r="Z34" s="141"/>
    </row>
    <row r="35" spans="1:36" s="11" customFormat="1" x14ac:dyDescent="0.2">
      <c r="B35" s="132" t="s">
        <v>6</v>
      </c>
      <c r="C35" s="132"/>
      <c r="D35" s="132"/>
      <c r="E35" s="132"/>
      <c r="F35" s="132"/>
      <c r="G35" s="132"/>
      <c r="H35" s="132"/>
      <c r="I35" s="138"/>
      <c r="J35" s="139"/>
      <c r="K35" s="139"/>
      <c r="L35" s="139"/>
      <c r="M35" s="139"/>
      <c r="N35" s="139"/>
      <c r="O35" s="139"/>
      <c r="P35" s="139"/>
      <c r="Q35" s="140"/>
      <c r="R35" s="139"/>
      <c r="S35" s="139"/>
      <c r="T35" s="139"/>
      <c r="U35" s="139"/>
      <c r="V35" s="139"/>
      <c r="W35" s="139"/>
      <c r="X35" s="139"/>
      <c r="Y35" s="139"/>
      <c r="Z35" s="141"/>
    </row>
    <row r="36" spans="1:36" s="11" customFormat="1" x14ac:dyDescent="0.2">
      <c r="B36" s="132" t="s">
        <v>7</v>
      </c>
      <c r="C36" s="132"/>
      <c r="D36" s="132"/>
      <c r="E36" s="132"/>
      <c r="F36" s="132"/>
      <c r="G36" s="132"/>
      <c r="H36" s="132"/>
      <c r="I36" s="147"/>
      <c r="J36" s="148"/>
      <c r="K36" s="148"/>
      <c r="L36" s="149"/>
      <c r="M36" s="33"/>
      <c r="N36" s="36"/>
      <c r="O36" s="36"/>
      <c r="P36" s="36"/>
      <c r="Q36" s="36"/>
      <c r="R36" s="162"/>
      <c r="S36" s="145"/>
      <c r="T36" s="145"/>
      <c r="U36" s="163"/>
      <c r="V36" s="33"/>
      <c r="W36" s="36"/>
      <c r="X36" s="36"/>
      <c r="Y36" s="36"/>
      <c r="Z36" s="36"/>
    </row>
    <row r="37" spans="1:36" s="11" customFormat="1" x14ac:dyDescent="0.2">
      <c r="B37" s="132" t="s">
        <v>8</v>
      </c>
      <c r="C37" s="132"/>
      <c r="D37" s="132"/>
      <c r="E37" s="132"/>
      <c r="F37" s="132"/>
      <c r="G37" s="132"/>
      <c r="H37" s="132"/>
      <c r="I37" s="150"/>
      <c r="J37" s="151"/>
      <c r="K37" s="151"/>
      <c r="L37" s="151"/>
      <c r="M37" s="151"/>
      <c r="N37" s="151"/>
      <c r="O37" s="151"/>
      <c r="P37" s="151"/>
      <c r="Q37" s="151"/>
      <c r="R37" s="140"/>
      <c r="S37" s="151"/>
      <c r="T37" s="151"/>
      <c r="U37" s="151"/>
      <c r="V37" s="151"/>
      <c r="W37" s="151"/>
      <c r="X37" s="151"/>
      <c r="Y37" s="151"/>
      <c r="Z37" s="164"/>
    </row>
    <row r="38" spans="1:36" s="11" customFormat="1" x14ac:dyDescent="0.2">
      <c r="B38" s="132" t="s">
        <v>9</v>
      </c>
      <c r="C38" s="132"/>
      <c r="D38" s="132"/>
      <c r="E38" s="132"/>
      <c r="F38" s="132"/>
      <c r="G38" s="132"/>
      <c r="H38" s="132"/>
      <c r="I38" s="147"/>
      <c r="J38" s="148"/>
      <c r="K38" s="148"/>
      <c r="L38" s="149"/>
      <c r="M38" s="33"/>
      <c r="N38" s="36"/>
      <c r="O38" s="36"/>
      <c r="P38" s="36"/>
      <c r="Q38" s="36"/>
      <c r="R38" s="162"/>
      <c r="S38" s="145"/>
      <c r="T38" s="145"/>
      <c r="U38" s="163"/>
      <c r="V38" s="33"/>
      <c r="W38" s="36"/>
      <c r="X38" s="36"/>
      <c r="Y38" s="36"/>
      <c r="Z38" s="36"/>
    </row>
    <row r="39" spans="1:36" s="11" customFormat="1" x14ac:dyDescent="0.2">
      <c r="B39" s="132" t="s">
        <v>10</v>
      </c>
      <c r="C39" s="132"/>
      <c r="D39" s="132"/>
      <c r="E39" s="132"/>
      <c r="F39" s="132"/>
      <c r="G39" s="132"/>
      <c r="H39" s="132"/>
      <c r="I39" s="138"/>
      <c r="J39" s="139"/>
      <c r="K39" s="139"/>
      <c r="L39" s="139"/>
      <c r="M39" s="139"/>
      <c r="N39" s="139"/>
      <c r="O39" s="139"/>
      <c r="P39" s="139"/>
      <c r="Q39" s="140"/>
      <c r="R39" s="139"/>
      <c r="S39" s="139"/>
      <c r="T39" s="139"/>
      <c r="U39" s="139"/>
      <c r="V39" s="139"/>
      <c r="W39" s="139"/>
      <c r="X39" s="139"/>
      <c r="Y39" s="139"/>
      <c r="Z39" s="141"/>
    </row>
    <row r="40" spans="1:36" s="11" customFormat="1" x14ac:dyDescent="0.2">
      <c r="B40" s="132" t="s">
        <v>11</v>
      </c>
      <c r="C40" s="132"/>
      <c r="D40" s="132"/>
      <c r="E40" s="132"/>
      <c r="F40" s="132"/>
      <c r="G40" s="132"/>
      <c r="H40" s="132"/>
      <c r="I40" s="138"/>
      <c r="J40" s="139"/>
      <c r="K40" s="139"/>
      <c r="L40" s="139"/>
      <c r="M40" s="139"/>
      <c r="N40" s="139"/>
      <c r="O40" s="139"/>
      <c r="P40" s="139"/>
      <c r="Q40" s="140"/>
      <c r="R40" s="139"/>
      <c r="S40" s="139"/>
      <c r="T40" s="139"/>
      <c r="U40" s="139"/>
      <c r="V40" s="139"/>
      <c r="W40" s="139"/>
      <c r="X40" s="139"/>
      <c r="Y40" s="139"/>
      <c r="Z40" s="141"/>
    </row>
    <row r="41" spans="1:36" s="11" customFormat="1" x14ac:dyDescent="0.2">
      <c r="B41" s="132" t="s">
        <v>12</v>
      </c>
      <c r="C41" s="132"/>
      <c r="D41" s="132"/>
      <c r="E41" s="132"/>
      <c r="F41" s="132"/>
      <c r="G41" s="132"/>
      <c r="H41" s="132"/>
      <c r="I41" s="138"/>
      <c r="J41" s="139"/>
      <c r="K41" s="139"/>
      <c r="L41" s="141"/>
      <c r="M41" s="37" t="s">
        <v>196</v>
      </c>
      <c r="N41" s="144"/>
      <c r="O41" s="145"/>
      <c r="P41" s="145"/>
      <c r="Q41" s="145"/>
      <c r="R41" s="139"/>
      <c r="S41" s="139"/>
      <c r="T41" s="139"/>
      <c r="U41" s="141"/>
      <c r="V41" s="37" t="s">
        <v>196</v>
      </c>
      <c r="W41" s="144"/>
      <c r="X41" s="145"/>
      <c r="Y41" s="145"/>
      <c r="Z41" s="163"/>
    </row>
    <row r="42" spans="1:36" s="11" customFormat="1" x14ac:dyDescent="0.2">
      <c r="B42" s="33" t="s">
        <v>13</v>
      </c>
      <c r="C42" s="33"/>
      <c r="D42" s="33"/>
      <c r="E42" s="33"/>
      <c r="F42" s="33"/>
      <c r="G42" s="33"/>
      <c r="H42" s="33"/>
      <c r="I42" s="153" t="s">
        <v>14</v>
      </c>
      <c r="J42" s="153"/>
      <c r="K42" s="153"/>
      <c r="L42" s="153"/>
      <c r="M42" s="39"/>
      <c r="N42" s="153" t="s">
        <v>15</v>
      </c>
      <c r="O42" s="153"/>
      <c r="P42" s="153"/>
      <c r="Q42" s="153"/>
      <c r="R42" s="204" t="s">
        <v>14</v>
      </c>
      <c r="S42" s="205"/>
      <c r="T42" s="205"/>
      <c r="U42" s="205"/>
      <c r="V42" s="39"/>
      <c r="W42" s="203" t="s">
        <v>15</v>
      </c>
      <c r="X42" s="203"/>
      <c r="Y42" s="203"/>
      <c r="Z42" s="203"/>
      <c r="AA42" s="36"/>
    </row>
    <row r="43" spans="1:36" s="11" customFormat="1" x14ac:dyDescent="0.2">
      <c r="B43" s="132" t="s">
        <v>16</v>
      </c>
      <c r="C43" s="132"/>
      <c r="D43" s="132"/>
      <c r="E43" s="132"/>
      <c r="F43" s="132"/>
      <c r="G43" s="132"/>
      <c r="H43" s="132"/>
      <c r="I43" s="33"/>
      <c r="J43" s="33"/>
      <c r="K43" s="33"/>
      <c r="L43" s="33"/>
      <c r="M43" s="33"/>
      <c r="N43" s="144"/>
      <c r="O43" s="145"/>
      <c r="P43" s="145"/>
      <c r="Q43" s="145"/>
      <c r="R43" s="43"/>
      <c r="S43" s="33"/>
      <c r="T43" s="33"/>
      <c r="U43" s="33"/>
      <c r="V43" s="33"/>
      <c r="W43" s="144"/>
      <c r="X43" s="145"/>
      <c r="Y43" s="145"/>
      <c r="Z43" s="163"/>
    </row>
    <row r="45" spans="1:36" s="11" customFormat="1" x14ac:dyDescent="0.2">
      <c r="A45" s="12" t="s">
        <v>17</v>
      </c>
    </row>
    <row r="46" spans="1:36" ht="6" customHeight="1" x14ac:dyDescent="0.2"/>
    <row r="47" spans="1:36" s="11" customFormat="1" x14ac:dyDescent="0.2">
      <c r="B47" s="132"/>
      <c r="C47" s="132"/>
      <c r="D47" s="132"/>
      <c r="E47" s="132"/>
      <c r="F47" s="132"/>
      <c r="G47" s="132"/>
      <c r="H47" s="132"/>
      <c r="I47" s="165" t="s">
        <v>177</v>
      </c>
      <c r="J47" s="166"/>
      <c r="K47" s="166"/>
      <c r="L47" s="166"/>
      <c r="M47" s="166"/>
      <c r="N47" s="166"/>
      <c r="O47" s="166"/>
      <c r="P47" s="166"/>
      <c r="Q47" s="166"/>
      <c r="R47" s="137" t="s">
        <v>18</v>
      </c>
      <c r="S47" s="166"/>
      <c r="T47" s="166"/>
      <c r="U47" s="166"/>
      <c r="V47" s="166"/>
      <c r="W47" s="166"/>
      <c r="X47" s="166"/>
      <c r="Y47" s="166"/>
      <c r="Z47" s="167"/>
      <c r="AB47" s="44"/>
      <c r="AC47" s="44"/>
      <c r="AD47" s="44"/>
      <c r="AE47" s="44"/>
    </row>
    <row r="48" spans="1:36" s="11" customFormat="1" x14ac:dyDescent="0.2">
      <c r="B48" s="132" t="s">
        <v>5</v>
      </c>
      <c r="C48" s="132"/>
      <c r="D48" s="132"/>
      <c r="E48" s="132"/>
      <c r="F48" s="132"/>
      <c r="G48" s="132"/>
      <c r="H48" s="132"/>
      <c r="I48" s="160"/>
      <c r="J48" s="160"/>
      <c r="K48" s="160"/>
      <c r="L48" s="160"/>
      <c r="M48" s="160"/>
      <c r="N48" s="160"/>
      <c r="O48" s="160"/>
      <c r="P48" s="160"/>
      <c r="Q48" s="161"/>
      <c r="R48" s="141"/>
      <c r="S48" s="142"/>
      <c r="T48" s="142"/>
      <c r="U48" s="142"/>
      <c r="V48" s="142"/>
      <c r="W48" s="142"/>
      <c r="X48" s="142"/>
      <c r="Y48" s="142"/>
      <c r="Z48" s="142"/>
      <c r="AB48" s="45"/>
      <c r="AC48" s="45"/>
      <c r="AD48" s="45"/>
      <c r="AE48" s="45"/>
      <c r="AF48" s="45"/>
      <c r="AG48" s="45"/>
      <c r="AH48" s="45"/>
      <c r="AI48" s="45"/>
      <c r="AJ48" s="45"/>
    </row>
    <row r="49" spans="2:36" s="11" customFormat="1" x14ac:dyDescent="0.2">
      <c r="B49" s="132" t="s">
        <v>6</v>
      </c>
      <c r="C49" s="132"/>
      <c r="D49" s="132"/>
      <c r="E49" s="132"/>
      <c r="F49" s="132"/>
      <c r="G49" s="132"/>
      <c r="H49" s="132"/>
      <c r="I49" s="142"/>
      <c r="J49" s="142"/>
      <c r="K49" s="142"/>
      <c r="L49" s="142"/>
      <c r="M49" s="142"/>
      <c r="N49" s="142"/>
      <c r="O49" s="142"/>
      <c r="P49" s="142"/>
      <c r="Q49" s="150"/>
      <c r="R49" s="141"/>
      <c r="S49" s="142"/>
      <c r="T49" s="142"/>
      <c r="U49" s="142"/>
      <c r="V49" s="142"/>
      <c r="W49" s="142"/>
      <c r="X49" s="142"/>
      <c r="Y49" s="142"/>
      <c r="Z49" s="142"/>
      <c r="AB49" s="45"/>
      <c r="AC49" s="45"/>
      <c r="AD49" s="45"/>
      <c r="AE49" s="45"/>
      <c r="AF49" s="45"/>
      <c r="AG49" s="45"/>
      <c r="AH49" s="45"/>
      <c r="AI49" s="45"/>
      <c r="AJ49" s="45"/>
    </row>
    <row r="50" spans="2:36" s="11" customFormat="1" x14ac:dyDescent="0.2">
      <c r="B50" s="132" t="s">
        <v>7</v>
      </c>
      <c r="C50" s="132"/>
      <c r="D50" s="132"/>
      <c r="E50" s="132"/>
      <c r="F50" s="132"/>
      <c r="G50" s="132"/>
      <c r="H50" s="132"/>
      <c r="I50" s="168"/>
      <c r="J50" s="168"/>
      <c r="K50" s="168"/>
      <c r="L50" s="168"/>
      <c r="M50" s="168"/>
      <c r="N50" s="168"/>
      <c r="O50" s="168"/>
      <c r="P50" s="168"/>
      <c r="Q50" s="147"/>
      <c r="R50" s="169"/>
      <c r="S50" s="168"/>
      <c r="T50" s="168"/>
      <c r="U50" s="168"/>
      <c r="V50" s="168"/>
      <c r="W50" s="168"/>
      <c r="X50" s="168"/>
      <c r="Y50" s="168"/>
      <c r="Z50" s="168"/>
    </row>
    <row r="51" spans="2:36" s="11" customFormat="1" x14ac:dyDescent="0.2">
      <c r="B51" s="132" t="s">
        <v>19</v>
      </c>
      <c r="C51" s="132"/>
      <c r="D51" s="132"/>
      <c r="E51" s="132"/>
      <c r="F51" s="132"/>
      <c r="G51" s="132"/>
      <c r="H51" s="132"/>
      <c r="I51" s="142"/>
      <c r="J51" s="142"/>
      <c r="K51" s="142"/>
      <c r="L51" s="142"/>
      <c r="M51" s="142"/>
      <c r="N51" s="142"/>
      <c r="O51" s="142"/>
      <c r="P51" s="142"/>
      <c r="Q51" s="150"/>
      <c r="R51" s="141"/>
      <c r="S51" s="142"/>
      <c r="T51" s="142"/>
      <c r="U51" s="142"/>
      <c r="V51" s="142"/>
      <c r="W51" s="142"/>
      <c r="X51" s="142"/>
      <c r="Y51" s="142"/>
      <c r="Z51" s="142"/>
    </row>
    <row r="52" spans="2:36" s="11" customFormat="1" x14ac:dyDescent="0.2">
      <c r="B52" s="132" t="s">
        <v>20</v>
      </c>
      <c r="C52" s="132"/>
      <c r="D52" s="132"/>
      <c r="E52" s="132"/>
      <c r="F52" s="132"/>
      <c r="G52" s="132"/>
      <c r="H52" s="132"/>
      <c r="I52" s="142"/>
      <c r="J52" s="142"/>
      <c r="K52" s="142"/>
      <c r="L52" s="142"/>
      <c r="M52" s="142"/>
      <c r="N52" s="142"/>
      <c r="O52" s="142"/>
      <c r="P52" s="142"/>
      <c r="Q52" s="150"/>
      <c r="R52" s="141"/>
      <c r="S52" s="142"/>
      <c r="T52" s="142"/>
      <c r="U52" s="142"/>
      <c r="V52" s="142"/>
      <c r="W52" s="142"/>
      <c r="X52" s="142"/>
      <c r="Y52" s="142"/>
      <c r="Z52" s="142"/>
    </row>
    <row r="53" spans="2:36" s="11" customFormat="1" x14ac:dyDescent="0.2">
      <c r="B53" s="132" t="s">
        <v>8</v>
      </c>
      <c r="C53" s="132"/>
      <c r="D53" s="132"/>
      <c r="E53" s="132"/>
      <c r="F53" s="132"/>
      <c r="G53" s="132"/>
      <c r="H53" s="132"/>
      <c r="I53" s="142"/>
      <c r="J53" s="142"/>
      <c r="K53" s="142"/>
      <c r="L53" s="142"/>
      <c r="M53" s="142"/>
      <c r="N53" s="142"/>
      <c r="O53" s="142"/>
      <c r="P53" s="142"/>
      <c r="Q53" s="150"/>
      <c r="R53" s="146"/>
      <c r="S53" s="142"/>
      <c r="T53" s="142"/>
      <c r="U53" s="142"/>
      <c r="V53" s="142"/>
      <c r="W53" s="142"/>
      <c r="X53" s="142"/>
      <c r="Y53" s="142"/>
      <c r="Z53" s="142"/>
    </row>
    <row r="54" spans="2:36" s="11" customFormat="1" x14ac:dyDescent="0.2">
      <c r="B54" s="132" t="s">
        <v>9</v>
      </c>
      <c r="C54" s="132"/>
      <c r="D54" s="132"/>
      <c r="E54" s="132"/>
      <c r="F54" s="132"/>
      <c r="G54" s="132"/>
      <c r="H54" s="132"/>
      <c r="I54" s="168"/>
      <c r="J54" s="168"/>
      <c r="K54" s="168"/>
      <c r="L54" s="168"/>
      <c r="M54" s="168"/>
      <c r="N54" s="168"/>
      <c r="O54" s="168"/>
      <c r="P54" s="168"/>
      <c r="Q54" s="147"/>
      <c r="R54" s="169"/>
      <c r="S54" s="168"/>
      <c r="T54" s="168"/>
      <c r="U54" s="168"/>
      <c r="V54" s="168"/>
      <c r="W54" s="168"/>
      <c r="X54" s="168"/>
      <c r="Y54" s="168"/>
      <c r="Z54" s="168"/>
    </row>
    <row r="55" spans="2:36" s="11" customFormat="1" x14ac:dyDescent="0.2">
      <c r="B55" s="132" t="s">
        <v>21</v>
      </c>
      <c r="C55" s="132"/>
      <c r="D55" s="132"/>
      <c r="E55" s="132"/>
      <c r="F55" s="132"/>
      <c r="G55" s="132"/>
      <c r="H55" s="132"/>
      <c r="I55" s="170"/>
      <c r="J55" s="170"/>
      <c r="K55" s="170"/>
      <c r="L55" s="142"/>
      <c r="M55" s="142"/>
      <c r="N55" s="142"/>
      <c r="O55" s="142"/>
      <c r="P55" s="142"/>
      <c r="Q55" s="150"/>
      <c r="R55" s="171"/>
      <c r="S55" s="170"/>
      <c r="T55" s="170"/>
      <c r="U55" s="142"/>
      <c r="V55" s="142"/>
      <c r="W55" s="142"/>
      <c r="X55" s="142"/>
      <c r="Y55" s="142"/>
      <c r="Z55" s="142"/>
    </row>
    <row r="56" spans="2:36" s="11" customFormat="1" x14ac:dyDescent="0.2">
      <c r="B56" s="132" t="s">
        <v>22</v>
      </c>
      <c r="C56" s="132"/>
      <c r="D56" s="132"/>
      <c r="E56" s="132"/>
      <c r="F56" s="132"/>
      <c r="G56" s="132"/>
      <c r="H56" s="132"/>
      <c r="I56" s="142"/>
      <c r="J56" s="142"/>
      <c r="K56" s="142"/>
      <c r="L56" s="142"/>
      <c r="M56" s="142"/>
      <c r="N56" s="142"/>
      <c r="O56" s="142"/>
      <c r="P56" s="142"/>
      <c r="Q56" s="150"/>
      <c r="R56" s="141"/>
      <c r="S56" s="142"/>
      <c r="T56" s="142"/>
      <c r="U56" s="142"/>
      <c r="V56" s="142"/>
      <c r="W56" s="142"/>
      <c r="X56" s="142"/>
      <c r="Y56" s="142"/>
      <c r="Z56" s="142"/>
    </row>
    <row r="57" spans="2:36" s="11" customFormat="1" x14ac:dyDescent="0.2">
      <c r="B57" s="132" t="s">
        <v>23</v>
      </c>
      <c r="C57" s="132"/>
      <c r="D57" s="132"/>
      <c r="E57" s="132"/>
      <c r="F57" s="132"/>
      <c r="G57" s="132"/>
      <c r="H57" s="132"/>
      <c r="I57" s="142"/>
      <c r="J57" s="142"/>
      <c r="K57" s="142"/>
      <c r="L57" s="142"/>
      <c r="M57" s="142"/>
      <c r="N57" s="142"/>
      <c r="O57" s="142"/>
      <c r="P57" s="142"/>
      <c r="Q57" s="150"/>
      <c r="R57" s="141"/>
      <c r="S57" s="142"/>
      <c r="T57" s="142"/>
      <c r="U57" s="142"/>
      <c r="V57" s="142"/>
      <c r="W57" s="142"/>
      <c r="X57" s="142"/>
      <c r="Y57" s="142"/>
      <c r="Z57" s="142"/>
    </row>
    <row r="58" spans="2:36" s="11" customFormat="1" x14ac:dyDescent="0.2">
      <c r="B58" s="132" t="s">
        <v>194</v>
      </c>
      <c r="C58" s="132"/>
      <c r="D58" s="132"/>
      <c r="E58" s="132"/>
      <c r="F58" s="132"/>
      <c r="G58" s="132"/>
      <c r="H58" s="132"/>
      <c r="I58" s="45"/>
      <c r="J58" s="39" t="s">
        <v>24</v>
      </c>
      <c r="K58" s="45"/>
      <c r="L58" s="174"/>
      <c r="M58" s="174"/>
      <c r="N58" s="39" t="s">
        <v>26</v>
      </c>
      <c r="O58" s="45"/>
      <c r="P58" s="172" t="s">
        <v>25</v>
      </c>
      <c r="Q58" s="172"/>
      <c r="R58" s="46"/>
      <c r="S58" s="39" t="s">
        <v>24</v>
      </c>
      <c r="T58" s="45"/>
      <c r="U58" s="174"/>
      <c r="V58" s="174"/>
      <c r="W58" s="39" t="s">
        <v>26</v>
      </c>
      <c r="X58" s="45"/>
      <c r="Y58" s="172" t="s">
        <v>25</v>
      </c>
      <c r="Z58" s="172"/>
    </row>
    <row r="59" spans="2:36" s="11" customFormat="1" x14ac:dyDescent="0.2">
      <c r="B59" s="33" t="s">
        <v>13</v>
      </c>
      <c r="C59" s="33"/>
      <c r="D59" s="33"/>
      <c r="E59" s="33"/>
      <c r="F59" s="33"/>
      <c r="G59" s="33"/>
      <c r="H59" s="33"/>
      <c r="I59" s="153" t="s">
        <v>14</v>
      </c>
      <c r="J59" s="153"/>
      <c r="K59" s="153"/>
      <c r="L59" s="153"/>
      <c r="M59" s="39"/>
      <c r="N59" s="153" t="s">
        <v>15</v>
      </c>
      <c r="O59" s="153"/>
      <c r="P59" s="153"/>
      <c r="Q59" s="153"/>
      <c r="R59" s="173" t="s">
        <v>14</v>
      </c>
      <c r="S59" s="153"/>
      <c r="T59" s="153"/>
      <c r="U59" s="153"/>
      <c r="V59" s="39"/>
      <c r="W59" s="153" t="s">
        <v>15</v>
      </c>
      <c r="X59" s="153"/>
      <c r="Y59" s="153"/>
      <c r="Z59" s="153"/>
    </row>
    <row r="60" spans="2:36" s="11" customFormat="1" x14ac:dyDescent="0.2">
      <c r="B60" s="132" t="s">
        <v>16</v>
      </c>
      <c r="C60" s="132"/>
      <c r="D60" s="132"/>
      <c r="E60" s="132"/>
      <c r="F60" s="132"/>
      <c r="G60" s="132"/>
      <c r="H60" s="132"/>
      <c r="I60" s="45"/>
      <c r="J60" s="45"/>
      <c r="K60" s="45"/>
      <c r="L60" s="45"/>
      <c r="M60" s="45"/>
      <c r="N60" s="143"/>
      <c r="O60" s="143"/>
      <c r="P60" s="143"/>
      <c r="Q60" s="144"/>
      <c r="R60" s="43"/>
      <c r="S60" s="33"/>
      <c r="T60" s="33"/>
      <c r="U60" s="33"/>
      <c r="V60" s="33"/>
      <c r="W60" s="175"/>
      <c r="X60" s="143"/>
      <c r="Y60" s="143"/>
      <c r="Z60" s="143"/>
    </row>
    <row r="61" spans="2:36" s="11" customFormat="1" x14ac:dyDescent="0.2">
      <c r="B61" s="132" t="s">
        <v>28</v>
      </c>
      <c r="C61" s="132"/>
      <c r="D61" s="132"/>
      <c r="E61" s="132"/>
      <c r="F61" s="132"/>
      <c r="G61" s="132"/>
      <c r="H61" s="132"/>
      <c r="I61" s="142"/>
      <c r="J61" s="142"/>
      <c r="K61" s="142"/>
      <c r="L61" s="142"/>
      <c r="M61" s="142"/>
      <c r="N61" s="142"/>
      <c r="O61" s="142"/>
      <c r="P61" s="142"/>
      <c r="Q61" s="150"/>
      <c r="R61" s="141"/>
      <c r="S61" s="142"/>
      <c r="T61" s="142"/>
      <c r="U61" s="142"/>
      <c r="V61" s="142"/>
      <c r="W61" s="142"/>
      <c r="X61" s="142"/>
      <c r="Y61" s="142"/>
      <c r="Z61" s="142"/>
    </row>
    <row r="62" spans="2:36" s="11" customFormat="1" x14ac:dyDescent="0.2">
      <c r="B62" s="132" t="s">
        <v>29</v>
      </c>
      <c r="C62" s="132"/>
      <c r="D62" s="132"/>
      <c r="E62" s="132"/>
      <c r="F62" s="132"/>
      <c r="G62" s="132"/>
      <c r="H62" s="132"/>
      <c r="I62" s="142"/>
      <c r="J62" s="142"/>
      <c r="K62" s="142"/>
      <c r="L62" s="142"/>
      <c r="M62" s="142"/>
      <c r="N62" s="142"/>
      <c r="O62" s="142"/>
      <c r="P62" s="142"/>
      <c r="Q62" s="150"/>
      <c r="R62" s="141"/>
      <c r="S62" s="142"/>
      <c r="T62" s="142"/>
      <c r="U62" s="142"/>
      <c r="V62" s="142"/>
      <c r="W62" s="142"/>
      <c r="X62" s="142"/>
      <c r="Y62" s="142"/>
      <c r="Z62" s="142"/>
    </row>
    <row r="63" spans="2:36" s="11" customFormat="1" x14ac:dyDescent="0.2">
      <c r="B63" s="178" t="s">
        <v>213</v>
      </c>
      <c r="C63" s="179"/>
      <c r="D63" s="179"/>
      <c r="E63" s="179"/>
      <c r="F63" s="179"/>
      <c r="G63" s="179"/>
      <c r="H63" s="180"/>
      <c r="I63" s="177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1"/>
    </row>
    <row r="64" spans="2:36" s="11" customFormat="1" x14ac:dyDescent="0.2">
      <c r="B64" s="178" t="s">
        <v>214</v>
      </c>
      <c r="C64" s="179"/>
      <c r="D64" s="179"/>
      <c r="E64" s="179"/>
      <c r="F64" s="179"/>
      <c r="G64" s="179"/>
      <c r="H64" s="180"/>
      <c r="I64" s="177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1"/>
    </row>
    <row r="66" spans="1:26" s="11" customFormat="1" x14ac:dyDescent="0.2">
      <c r="A66" s="12" t="s">
        <v>30</v>
      </c>
      <c r="X66" s="47"/>
      <c r="Y66" s="47"/>
      <c r="Z66" s="47"/>
    </row>
    <row r="67" spans="1:26" s="11" customFormat="1" x14ac:dyDescent="0.2">
      <c r="B67" s="132" t="s">
        <v>5</v>
      </c>
      <c r="C67" s="132"/>
      <c r="D67" s="132"/>
      <c r="E67" s="132"/>
      <c r="F67" s="150"/>
      <c r="G67" s="151"/>
      <c r="H67" s="151"/>
      <c r="I67" s="151"/>
      <c r="J67" s="151"/>
      <c r="K67" s="151"/>
      <c r="L67" s="151"/>
      <c r="M67" s="151"/>
      <c r="N67" s="164"/>
      <c r="O67" s="132" t="s">
        <v>6</v>
      </c>
      <c r="P67" s="132"/>
      <c r="Q67" s="132"/>
      <c r="R67" s="150"/>
      <c r="S67" s="151"/>
      <c r="T67" s="151"/>
      <c r="U67" s="151"/>
      <c r="V67" s="151"/>
      <c r="W67" s="151"/>
      <c r="X67" s="151"/>
      <c r="Y67" s="151"/>
      <c r="Z67" s="164"/>
    </row>
    <row r="68" spans="1:26" s="11" customFormat="1" x14ac:dyDescent="0.2">
      <c r="B68" s="132" t="s">
        <v>31</v>
      </c>
      <c r="C68" s="132"/>
      <c r="D68" s="132"/>
      <c r="E68" s="132"/>
      <c r="F68" s="144"/>
      <c r="G68" s="145"/>
      <c r="H68" s="145"/>
      <c r="I68" s="163"/>
      <c r="J68" s="188"/>
      <c r="K68" s="188"/>
      <c r="L68" s="188"/>
      <c r="M68" s="188"/>
      <c r="N68" s="188"/>
      <c r="O68" s="196" t="s">
        <v>19</v>
      </c>
      <c r="P68" s="196"/>
      <c r="Q68" s="196"/>
      <c r="R68" s="184"/>
      <c r="S68" s="185"/>
      <c r="T68" s="185"/>
      <c r="U68" s="185"/>
      <c r="V68" s="186"/>
      <c r="W68" s="179"/>
      <c r="X68" s="179"/>
      <c r="Y68" s="179"/>
      <c r="Z68" s="179"/>
    </row>
    <row r="69" spans="1:26" s="11" customFormat="1" x14ac:dyDescent="0.2">
      <c r="B69" s="132" t="s">
        <v>32</v>
      </c>
      <c r="C69" s="132"/>
      <c r="D69" s="132"/>
      <c r="E69" s="132"/>
      <c r="F69" s="150"/>
      <c r="G69" s="151"/>
      <c r="H69" s="151"/>
      <c r="I69" s="151"/>
      <c r="J69" s="151"/>
      <c r="K69" s="151"/>
      <c r="L69" s="151"/>
      <c r="M69" s="151"/>
      <c r="N69" s="164"/>
      <c r="O69" s="188" t="s">
        <v>9</v>
      </c>
      <c r="P69" s="188"/>
      <c r="Q69" s="188"/>
      <c r="R69" s="150"/>
      <c r="S69" s="151"/>
      <c r="T69" s="151"/>
      <c r="U69" s="151"/>
      <c r="V69" s="151"/>
      <c r="W69" s="151"/>
      <c r="X69" s="151"/>
      <c r="Y69" s="151"/>
      <c r="Z69" s="164"/>
    </row>
    <row r="70" spans="1:26" s="11" customFormat="1" x14ac:dyDescent="0.2">
      <c r="B70" s="48" t="s">
        <v>10</v>
      </c>
      <c r="C70" s="48"/>
      <c r="D70" s="48"/>
      <c r="E70" s="48"/>
      <c r="F70" s="189"/>
      <c r="G70" s="190"/>
      <c r="H70" s="190"/>
      <c r="I70" s="190"/>
      <c r="J70" s="190"/>
      <c r="K70" s="190"/>
      <c r="L70" s="190"/>
      <c r="M70" s="190"/>
      <c r="N70" s="191"/>
      <c r="O70" s="33" t="s">
        <v>33</v>
      </c>
      <c r="P70" s="33"/>
      <c r="Q70" s="150"/>
      <c r="R70" s="164"/>
      <c r="S70" s="192" t="s">
        <v>34</v>
      </c>
      <c r="T70" s="193"/>
      <c r="U70" s="150"/>
      <c r="V70" s="194"/>
      <c r="W70" s="194"/>
      <c r="X70" s="194"/>
      <c r="Y70" s="194"/>
      <c r="Z70" s="195"/>
    </row>
    <row r="71" spans="1:26" s="11" customFormat="1" x14ac:dyDescent="0.2">
      <c r="B71" s="48" t="s">
        <v>195</v>
      </c>
      <c r="C71" s="48"/>
      <c r="D71" s="48"/>
      <c r="E71" s="48"/>
      <c r="F71" s="48"/>
      <c r="G71" s="48"/>
      <c r="H71" s="48"/>
      <c r="I71" s="48"/>
      <c r="J71" s="187" t="s">
        <v>33</v>
      </c>
      <c r="K71" s="187"/>
      <c r="L71" s="150"/>
      <c r="M71" s="151"/>
      <c r="N71" s="164"/>
      <c r="O71" s="188" t="s">
        <v>34</v>
      </c>
      <c r="P71" s="188"/>
      <c r="Q71" s="184"/>
      <c r="R71" s="185"/>
      <c r="S71" s="185"/>
      <c r="T71" s="185"/>
      <c r="U71" s="185"/>
      <c r="V71" s="185"/>
      <c r="W71" s="185"/>
      <c r="X71" s="185"/>
      <c r="Y71" s="185"/>
      <c r="Z71" s="186"/>
    </row>
    <row r="72" spans="1:26" s="11" customFormat="1" x14ac:dyDescent="0.2">
      <c r="B72" s="132" t="s">
        <v>35</v>
      </c>
      <c r="C72" s="132"/>
      <c r="D72" s="132"/>
      <c r="E72" s="132"/>
      <c r="F72" s="184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6"/>
    </row>
    <row r="73" spans="1:26" s="11" customFormat="1" x14ac:dyDescent="0.2">
      <c r="B73" s="48" t="s">
        <v>36</v>
      </c>
      <c r="C73" s="48"/>
      <c r="D73" s="48"/>
      <c r="E73" s="48"/>
      <c r="F73" s="184"/>
      <c r="G73" s="185"/>
      <c r="H73" s="185"/>
      <c r="I73" s="185"/>
      <c r="J73" s="185"/>
      <c r="K73" s="185"/>
      <c r="L73" s="185"/>
      <c r="M73" s="185"/>
      <c r="N73" s="186"/>
      <c r="O73" s="48" t="s">
        <v>16</v>
      </c>
      <c r="P73" s="33"/>
      <c r="Q73" s="33"/>
      <c r="R73" s="33"/>
      <c r="S73" s="33"/>
      <c r="T73" s="147"/>
      <c r="U73" s="148"/>
      <c r="V73" s="148"/>
      <c r="W73" s="149"/>
      <c r="X73" s="36"/>
      <c r="Y73" s="36"/>
      <c r="Z73" s="36"/>
    </row>
    <row r="74" spans="1:26" s="11" customFormat="1" x14ac:dyDescent="0.2">
      <c r="B74" s="132" t="s">
        <v>29</v>
      </c>
      <c r="C74" s="132"/>
      <c r="D74" s="132"/>
      <c r="E74" s="132"/>
      <c r="F74" s="184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6"/>
    </row>
    <row r="76" spans="1:26" s="11" customFormat="1" x14ac:dyDescent="0.2">
      <c r="A76" s="12" t="s">
        <v>37</v>
      </c>
    </row>
    <row r="77" spans="1:26" s="11" customFormat="1" x14ac:dyDescent="0.2">
      <c r="B77" s="197" t="s">
        <v>5</v>
      </c>
      <c r="C77" s="198"/>
      <c r="D77" s="198"/>
      <c r="E77" s="198"/>
      <c r="F77" s="198"/>
      <c r="G77" s="198"/>
      <c r="H77" s="199"/>
      <c r="I77" s="197" t="s">
        <v>6</v>
      </c>
      <c r="J77" s="198"/>
      <c r="K77" s="198"/>
      <c r="L77" s="198"/>
      <c r="M77" s="198"/>
      <c r="N77" s="198"/>
      <c r="O77" s="199"/>
      <c r="P77" s="197" t="s">
        <v>31</v>
      </c>
      <c r="Q77" s="198"/>
      <c r="R77" s="198"/>
      <c r="S77" s="199"/>
      <c r="T77" s="181" t="s">
        <v>38</v>
      </c>
      <c r="U77" s="182"/>
      <c r="V77" s="182"/>
      <c r="W77" s="182"/>
      <c r="X77" s="182"/>
      <c r="Y77" s="182"/>
      <c r="Z77" s="183"/>
    </row>
    <row r="78" spans="1:26" s="11" customFormat="1" x14ac:dyDescent="0.2">
      <c r="B78" s="184"/>
      <c r="C78" s="185"/>
      <c r="D78" s="185"/>
      <c r="E78" s="185"/>
      <c r="F78" s="185"/>
      <c r="G78" s="185"/>
      <c r="H78" s="186"/>
      <c r="I78" s="184"/>
      <c r="J78" s="185"/>
      <c r="K78" s="185"/>
      <c r="L78" s="185"/>
      <c r="M78" s="185"/>
      <c r="N78" s="185"/>
      <c r="O78" s="186"/>
      <c r="P78" s="147"/>
      <c r="Q78" s="148"/>
      <c r="R78" s="148"/>
      <c r="S78" s="149"/>
      <c r="T78" s="184"/>
      <c r="U78" s="185"/>
      <c r="V78" s="185"/>
      <c r="W78" s="185"/>
      <c r="X78" s="185"/>
      <c r="Y78" s="185"/>
      <c r="Z78" s="186"/>
    </row>
    <row r="79" spans="1:26" s="11" customFormat="1" x14ac:dyDescent="0.2">
      <c r="B79" s="184"/>
      <c r="C79" s="185"/>
      <c r="D79" s="185"/>
      <c r="E79" s="185"/>
      <c r="F79" s="185"/>
      <c r="G79" s="185"/>
      <c r="H79" s="186"/>
      <c r="I79" s="184"/>
      <c r="J79" s="185"/>
      <c r="K79" s="185"/>
      <c r="L79" s="185"/>
      <c r="M79" s="185"/>
      <c r="N79" s="185"/>
      <c r="O79" s="186"/>
      <c r="P79" s="147"/>
      <c r="Q79" s="148"/>
      <c r="R79" s="148"/>
      <c r="S79" s="149"/>
      <c r="T79" s="184"/>
      <c r="U79" s="185"/>
      <c r="V79" s="185"/>
      <c r="W79" s="185"/>
      <c r="X79" s="185"/>
      <c r="Y79" s="185"/>
      <c r="Z79" s="186"/>
    </row>
    <row r="80" spans="1:26" s="11" customFormat="1" x14ac:dyDescent="0.2">
      <c r="B80" s="184"/>
      <c r="C80" s="185"/>
      <c r="D80" s="185"/>
      <c r="E80" s="185"/>
      <c r="F80" s="185"/>
      <c r="G80" s="185"/>
      <c r="H80" s="186"/>
      <c r="I80" s="184"/>
      <c r="J80" s="185"/>
      <c r="K80" s="185"/>
      <c r="L80" s="185"/>
      <c r="M80" s="185"/>
      <c r="N80" s="185"/>
      <c r="O80" s="186"/>
      <c r="P80" s="147"/>
      <c r="Q80" s="148"/>
      <c r="R80" s="148"/>
      <c r="S80" s="149"/>
      <c r="T80" s="184"/>
      <c r="U80" s="185"/>
      <c r="V80" s="185"/>
      <c r="W80" s="185"/>
      <c r="X80" s="185"/>
      <c r="Y80" s="185"/>
      <c r="Z80" s="186"/>
    </row>
    <row r="81" spans="1:41" s="11" customFormat="1" x14ac:dyDescent="0.2">
      <c r="B81" s="184"/>
      <c r="C81" s="185"/>
      <c r="D81" s="185"/>
      <c r="E81" s="185"/>
      <c r="F81" s="185"/>
      <c r="G81" s="185"/>
      <c r="H81" s="186"/>
      <c r="I81" s="184"/>
      <c r="J81" s="185"/>
      <c r="K81" s="185"/>
      <c r="L81" s="185"/>
      <c r="M81" s="185"/>
      <c r="N81" s="185"/>
      <c r="O81" s="186"/>
      <c r="P81" s="147"/>
      <c r="Q81" s="148"/>
      <c r="R81" s="148"/>
      <c r="S81" s="149"/>
      <c r="T81" s="184"/>
      <c r="U81" s="185"/>
      <c r="V81" s="185"/>
      <c r="W81" s="185"/>
      <c r="X81" s="185"/>
      <c r="Y81" s="185"/>
      <c r="Z81" s="186"/>
    </row>
    <row r="82" spans="1:41" s="11" customFormat="1" x14ac:dyDescent="0.2">
      <c r="B82" s="184"/>
      <c r="C82" s="185"/>
      <c r="D82" s="185"/>
      <c r="E82" s="185"/>
      <c r="F82" s="185"/>
      <c r="G82" s="185"/>
      <c r="H82" s="186"/>
      <c r="I82" s="184"/>
      <c r="J82" s="185"/>
      <c r="K82" s="185"/>
      <c r="L82" s="185"/>
      <c r="M82" s="185"/>
      <c r="N82" s="185"/>
      <c r="O82" s="186"/>
      <c r="P82" s="147"/>
      <c r="Q82" s="148"/>
      <c r="R82" s="148"/>
      <c r="S82" s="149"/>
      <c r="T82" s="184"/>
      <c r="U82" s="185"/>
      <c r="V82" s="185"/>
      <c r="W82" s="185"/>
      <c r="X82" s="185"/>
      <c r="Y82" s="185"/>
      <c r="Z82" s="186"/>
    </row>
    <row r="83" spans="1:41" s="11" customFormat="1" x14ac:dyDescent="0.2">
      <c r="B83" s="184"/>
      <c r="C83" s="185"/>
      <c r="D83" s="185"/>
      <c r="E83" s="185"/>
      <c r="F83" s="185"/>
      <c r="G83" s="185"/>
      <c r="H83" s="186"/>
      <c r="I83" s="184"/>
      <c r="J83" s="185"/>
      <c r="K83" s="185"/>
      <c r="L83" s="185"/>
      <c r="M83" s="185"/>
      <c r="N83" s="185"/>
      <c r="O83" s="186"/>
      <c r="P83" s="147"/>
      <c r="Q83" s="148"/>
      <c r="R83" s="148"/>
      <c r="S83" s="149"/>
      <c r="T83" s="184"/>
      <c r="U83" s="185"/>
      <c r="V83" s="185"/>
      <c r="W83" s="185"/>
      <c r="X83" s="185"/>
      <c r="Y83" s="185"/>
      <c r="Z83" s="186"/>
    </row>
    <row r="84" spans="1:41" s="51" customFormat="1" ht="12.75" customHeight="1" x14ac:dyDescent="0.2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41" s="11" customFormat="1" x14ac:dyDescent="0.2">
      <c r="A85" s="12" t="s">
        <v>39</v>
      </c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41" s="11" customFormat="1" x14ac:dyDescent="0.2">
      <c r="A86" s="12"/>
      <c r="B86" s="132" t="s">
        <v>5</v>
      </c>
      <c r="C86" s="132"/>
      <c r="D86" s="132"/>
      <c r="E86" s="138"/>
      <c r="F86" s="139"/>
      <c r="G86" s="139"/>
      <c r="H86" s="139"/>
      <c r="I86" s="139"/>
      <c r="J86" s="139"/>
      <c r="K86" s="139"/>
      <c r="L86" s="139"/>
      <c r="M86" s="141"/>
      <c r="N86" s="179" t="s">
        <v>6</v>
      </c>
      <c r="O86" s="179"/>
      <c r="P86" s="179"/>
      <c r="Q86" s="184"/>
      <c r="R86" s="185"/>
      <c r="S86" s="185"/>
      <c r="T86" s="185"/>
      <c r="U86" s="185"/>
      <c r="V86" s="185"/>
      <c r="W86" s="185"/>
      <c r="X86" s="185"/>
      <c r="Y86" s="185"/>
      <c r="Z86" s="186"/>
    </row>
    <row r="87" spans="1:41" s="11" customFormat="1" x14ac:dyDescent="0.2">
      <c r="A87" s="12"/>
      <c r="B87" s="132" t="s">
        <v>22</v>
      </c>
      <c r="C87" s="132"/>
      <c r="D87" s="132"/>
      <c r="E87" s="138"/>
      <c r="F87" s="139"/>
      <c r="G87" s="139"/>
      <c r="H87" s="139"/>
      <c r="I87" s="139"/>
      <c r="J87" s="139"/>
      <c r="K87" s="139"/>
      <c r="L87" s="139"/>
      <c r="M87" s="141"/>
      <c r="N87" s="132" t="s">
        <v>33</v>
      </c>
      <c r="O87" s="132"/>
      <c r="P87" s="150"/>
      <c r="Q87" s="164"/>
      <c r="R87" s="192" t="s">
        <v>34</v>
      </c>
      <c r="S87" s="192"/>
      <c r="T87" s="200"/>
      <c r="U87" s="201"/>
      <c r="V87" s="201"/>
      <c r="W87" s="201"/>
      <c r="X87" s="201"/>
      <c r="Y87" s="201"/>
      <c r="Z87" s="202"/>
    </row>
    <row r="88" spans="1:41" s="11" customFormat="1" ht="15" customHeight="1" x14ac:dyDescent="0.2">
      <c r="B88" s="132" t="s">
        <v>40</v>
      </c>
      <c r="C88" s="132"/>
      <c r="D88" s="132"/>
      <c r="E88" s="150"/>
      <c r="F88" s="151"/>
      <c r="G88" s="151"/>
      <c r="H88" s="151"/>
      <c r="I88" s="151"/>
      <c r="J88" s="151"/>
      <c r="K88" s="151"/>
      <c r="L88" s="151"/>
      <c r="M88" s="164"/>
      <c r="N88" s="179" t="s">
        <v>29</v>
      </c>
      <c r="O88" s="179"/>
      <c r="P88" s="179"/>
      <c r="Q88" s="179"/>
      <c r="R88" s="184"/>
      <c r="S88" s="185"/>
      <c r="T88" s="185"/>
      <c r="U88" s="185"/>
      <c r="V88" s="185"/>
      <c r="W88" s="185"/>
      <c r="X88" s="185"/>
      <c r="Y88" s="185"/>
      <c r="Z88" s="186"/>
    </row>
    <row r="90" spans="1:41" s="11" customFormat="1" x14ac:dyDescent="0.2">
      <c r="A90" s="12" t="s">
        <v>41</v>
      </c>
    </row>
    <row r="91" spans="1:41" s="11" customFormat="1" ht="6.75" customHeight="1" x14ac:dyDescent="0.2">
      <c r="A91" s="36"/>
      <c r="B91" s="53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5"/>
    </row>
    <row r="92" spans="1:41" s="11" customFormat="1" x14ac:dyDescent="0.2">
      <c r="A92" s="36"/>
      <c r="B92" s="56"/>
      <c r="C92" s="207" t="s">
        <v>3</v>
      </c>
      <c r="D92" s="207"/>
      <c r="E92" s="207"/>
      <c r="F92" s="207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57"/>
      <c r="AB92" s="4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</row>
    <row r="93" spans="1:41" s="11" customFormat="1" x14ac:dyDescent="0.2">
      <c r="A93" s="36"/>
      <c r="B93" s="42"/>
      <c r="C93" s="179" t="s">
        <v>42</v>
      </c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33"/>
      <c r="Q93" s="33"/>
      <c r="R93" s="33"/>
      <c r="S93" s="33"/>
      <c r="T93" s="33"/>
      <c r="U93" s="33"/>
      <c r="V93" s="59" t="s">
        <v>43</v>
      </c>
      <c r="W93" s="208"/>
      <c r="X93" s="209"/>
      <c r="Y93" s="209"/>
      <c r="Z93" s="60"/>
    </row>
    <row r="94" spans="1:41" s="11" customFormat="1" x14ac:dyDescent="0.2">
      <c r="A94" s="36"/>
      <c r="B94" s="43"/>
      <c r="C94" s="132" t="s">
        <v>44</v>
      </c>
      <c r="D94" s="132"/>
      <c r="E94" s="132"/>
      <c r="F94" s="132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61"/>
    </row>
    <row r="95" spans="1:41" s="11" customFormat="1" x14ac:dyDescent="0.2">
      <c r="A95" s="36"/>
      <c r="B95" s="43"/>
      <c r="C95" s="132" t="s">
        <v>45</v>
      </c>
      <c r="D95" s="132"/>
      <c r="E95" s="132"/>
      <c r="F95" s="33"/>
      <c r="G95" s="33"/>
      <c r="H95" s="33"/>
      <c r="I95" s="33"/>
      <c r="J95" s="33"/>
      <c r="K95" s="212"/>
      <c r="L95" s="211"/>
      <c r="M95" s="211"/>
      <c r="N95" s="211"/>
      <c r="O95" s="49"/>
      <c r="P95" s="132" t="s">
        <v>46</v>
      </c>
      <c r="Q95" s="132"/>
      <c r="R95" s="132"/>
      <c r="S95" s="132"/>
      <c r="T95" s="132"/>
      <c r="U95" s="132"/>
      <c r="V95" s="211"/>
      <c r="W95" s="211"/>
      <c r="X95" s="211"/>
      <c r="Y95" s="211"/>
      <c r="Z95" s="62"/>
    </row>
    <row r="96" spans="1:41" s="11" customFormat="1" ht="15" customHeight="1" x14ac:dyDescent="0.2">
      <c r="A96" s="36"/>
      <c r="B96" s="56"/>
      <c r="C96" s="207" t="s">
        <v>4</v>
      </c>
      <c r="D96" s="207"/>
      <c r="E96" s="207"/>
      <c r="F96" s="207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57"/>
    </row>
    <row r="97" spans="1:41" s="11" customFormat="1" x14ac:dyDescent="0.2">
      <c r="A97" s="36"/>
      <c r="B97" s="43"/>
      <c r="C97" s="132" t="s">
        <v>42</v>
      </c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33"/>
      <c r="Q97" s="33"/>
      <c r="R97" s="33"/>
      <c r="S97" s="33"/>
      <c r="T97" s="33"/>
      <c r="U97" s="33"/>
      <c r="V97" s="59" t="s">
        <v>43</v>
      </c>
      <c r="W97" s="208"/>
      <c r="X97" s="209"/>
      <c r="Y97" s="209"/>
      <c r="Z97" s="60"/>
    </row>
    <row r="98" spans="1:41" s="11" customFormat="1" x14ac:dyDescent="0.2">
      <c r="A98" s="36"/>
      <c r="B98" s="40"/>
      <c r="C98" s="132" t="s">
        <v>44</v>
      </c>
      <c r="D98" s="132"/>
      <c r="E98" s="132"/>
      <c r="F98" s="132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61"/>
    </row>
    <row r="99" spans="1:41" s="11" customFormat="1" x14ac:dyDescent="0.2">
      <c r="A99" s="36"/>
      <c r="B99" s="40"/>
      <c r="C99" s="132" t="s">
        <v>45</v>
      </c>
      <c r="D99" s="132"/>
      <c r="E99" s="132"/>
      <c r="F99" s="33"/>
      <c r="G99" s="33"/>
      <c r="H99" s="33"/>
      <c r="I99" s="33"/>
      <c r="J99" s="33"/>
      <c r="K99" s="212"/>
      <c r="L99" s="211"/>
      <c r="M99" s="211"/>
      <c r="N99" s="211"/>
      <c r="O99" s="49"/>
      <c r="P99" s="36" t="s">
        <v>46</v>
      </c>
      <c r="Q99" s="36"/>
      <c r="R99" s="36"/>
      <c r="S99" s="36"/>
      <c r="T99" s="36"/>
      <c r="U99" s="36"/>
      <c r="V99" s="206"/>
      <c r="W99" s="206"/>
      <c r="X99" s="206"/>
      <c r="Y99" s="206"/>
      <c r="Z99" s="63"/>
    </row>
    <row r="100" spans="1:41" s="11" customFormat="1" ht="15" customHeight="1" x14ac:dyDescent="0.2">
      <c r="A100" s="36"/>
      <c r="B100" s="56"/>
      <c r="C100" s="207" t="s">
        <v>178</v>
      </c>
      <c r="D100" s="207"/>
      <c r="E100" s="207"/>
      <c r="F100" s="207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57"/>
      <c r="AB100" s="4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</row>
    <row r="101" spans="1:41" s="11" customFormat="1" x14ac:dyDescent="0.2">
      <c r="A101" s="36"/>
      <c r="B101" s="42"/>
      <c r="C101" s="179" t="s">
        <v>42</v>
      </c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33"/>
      <c r="Q101" s="33"/>
      <c r="R101" s="33"/>
      <c r="S101" s="33"/>
      <c r="T101" s="33"/>
      <c r="U101" s="33"/>
      <c r="V101" s="59" t="s">
        <v>43</v>
      </c>
      <c r="W101" s="208"/>
      <c r="X101" s="209"/>
      <c r="Y101" s="209"/>
      <c r="Z101" s="60"/>
    </row>
    <row r="102" spans="1:41" s="11" customFormat="1" x14ac:dyDescent="0.2">
      <c r="A102" s="36"/>
      <c r="B102" s="43"/>
      <c r="C102" s="132" t="s">
        <v>44</v>
      </c>
      <c r="D102" s="132"/>
      <c r="E102" s="132"/>
      <c r="F102" s="132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61"/>
    </row>
    <row r="103" spans="1:41" s="11" customFormat="1" ht="13.5" customHeight="1" x14ac:dyDescent="0.2">
      <c r="A103" s="36"/>
      <c r="B103" s="43"/>
      <c r="C103" s="132" t="s">
        <v>45</v>
      </c>
      <c r="D103" s="132"/>
      <c r="E103" s="132"/>
      <c r="F103" s="33"/>
      <c r="G103" s="33"/>
      <c r="H103" s="33"/>
      <c r="I103" s="33"/>
      <c r="J103" s="33"/>
      <c r="K103" s="212"/>
      <c r="L103" s="211"/>
      <c r="M103" s="211"/>
      <c r="N103" s="211"/>
      <c r="O103" s="49"/>
      <c r="P103" s="132" t="s">
        <v>46</v>
      </c>
      <c r="Q103" s="132"/>
      <c r="R103" s="132"/>
      <c r="S103" s="132"/>
      <c r="T103" s="132"/>
      <c r="U103" s="132"/>
      <c r="V103" s="211"/>
      <c r="W103" s="211"/>
      <c r="X103" s="211"/>
      <c r="Y103" s="211"/>
      <c r="Z103" s="62"/>
    </row>
    <row r="104" spans="1:41" s="11" customFormat="1" ht="15" customHeight="1" x14ac:dyDescent="0.2">
      <c r="A104" s="36"/>
      <c r="B104" s="56"/>
      <c r="C104" s="207" t="s">
        <v>179</v>
      </c>
      <c r="D104" s="207"/>
      <c r="E104" s="207"/>
      <c r="F104" s="207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57"/>
    </row>
    <row r="105" spans="1:41" s="11" customFormat="1" x14ac:dyDescent="0.2">
      <c r="A105" s="36"/>
      <c r="B105" s="43"/>
      <c r="C105" s="132" t="s">
        <v>42</v>
      </c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33"/>
      <c r="Q105" s="33"/>
      <c r="R105" s="33"/>
      <c r="S105" s="33"/>
      <c r="T105" s="33"/>
      <c r="U105" s="33"/>
      <c r="V105" s="59" t="s">
        <v>43</v>
      </c>
      <c r="W105" s="208"/>
      <c r="X105" s="209"/>
      <c r="Y105" s="209"/>
      <c r="Z105" s="60"/>
    </row>
    <row r="106" spans="1:41" s="11" customFormat="1" x14ac:dyDescent="0.2">
      <c r="A106" s="36"/>
      <c r="B106" s="40"/>
      <c r="C106" s="132" t="s">
        <v>44</v>
      </c>
      <c r="D106" s="132"/>
      <c r="E106" s="132"/>
      <c r="F106" s="132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61"/>
    </row>
    <row r="107" spans="1:41" s="11" customFormat="1" x14ac:dyDescent="0.2">
      <c r="A107" s="36"/>
      <c r="B107" s="40"/>
      <c r="C107" s="132" t="s">
        <v>45</v>
      </c>
      <c r="D107" s="132"/>
      <c r="E107" s="132"/>
      <c r="F107" s="33"/>
      <c r="G107" s="33"/>
      <c r="H107" s="33"/>
      <c r="I107" s="33"/>
      <c r="J107" s="33"/>
      <c r="K107" s="212"/>
      <c r="L107" s="211"/>
      <c r="M107" s="211"/>
      <c r="N107" s="211"/>
      <c r="O107" s="49"/>
      <c r="P107" s="36" t="s">
        <v>46</v>
      </c>
      <c r="Q107" s="36"/>
      <c r="R107" s="36"/>
      <c r="S107" s="36"/>
      <c r="T107" s="36"/>
      <c r="U107" s="36"/>
      <c r="V107" s="206"/>
      <c r="W107" s="206"/>
      <c r="X107" s="206"/>
      <c r="Y107" s="206"/>
      <c r="Z107" s="63"/>
    </row>
    <row r="108" spans="1:41" s="11" customFormat="1" ht="15" customHeight="1" x14ac:dyDescent="0.2">
      <c r="A108" s="36"/>
      <c r="B108" s="56"/>
      <c r="C108" s="207" t="s">
        <v>180</v>
      </c>
      <c r="D108" s="207"/>
      <c r="E108" s="207"/>
      <c r="F108" s="207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57"/>
      <c r="AB108" s="4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</row>
    <row r="109" spans="1:41" s="11" customFormat="1" x14ac:dyDescent="0.2">
      <c r="A109" s="36"/>
      <c r="B109" s="42"/>
      <c r="C109" s="179" t="s">
        <v>42</v>
      </c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33"/>
      <c r="Q109" s="33"/>
      <c r="R109" s="33"/>
      <c r="S109" s="33"/>
      <c r="T109" s="33"/>
      <c r="U109" s="33"/>
      <c r="V109" s="59" t="s">
        <v>43</v>
      </c>
      <c r="W109" s="208"/>
      <c r="X109" s="209"/>
      <c r="Y109" s="209"/>
      <c r="Z109" s="60"/>
    </row>
    <row r="110" spans="1:41" s="11" customFormat="1" x14ac:dyDescent="0.2">
      <c r="A110" s="36"/>
      <c r="B110" s="43"/>
      <c r="C110" s="132" t="s">
        <v>44</v>
      </c>
      <c r="D110" s="132"/>
      <c r="E110" s="132"/>
      <c r="F110" s="132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61"/>
    </row>
    <row r="111" spans="1:41" s="11" customFormat="1" x14ac:dyDescent="0.2">
      <c r="A111" s="36"/>
      <c r="B111" s="43"/>
      <c r="C111" s="132" t="s">
        <v>45</v>
      </c>
      <c r="D111" s="132"/>
      <c r="E111" s="132"/>
      <c r="F111" s="33"/>
      <c r="G111" s="33"/>
      <c r="H111" s="33"/>
      <c r="I111" s="33"/>
      <c r="J111" s="33"/>
      <c r="K111" s="212"/>
      <c r="L111" s="211"/>
      <c r="M111" s="211"/>
      <c r="N111" s="211"/>
      <c r="O111" s="49"/>
      <c r="P111" s="132" t="s">
        <v>46</v>
      </c>
      <c r="Q111" s="132"/>
      <c r="R111" s="132"/>
      <c r="S111" s="132"/>
      <c r="T111" s="132"/>
      <c r="U111" s="132"/>
      <c r="V111" s="211"/>
      <c r="W111" s="211"/>
      <c r="X111" s="211"/>
      <c r="Y111" s="211"/>
      <c r="Z111" s="62"/>
    </row>
    <row r="112" spans="1:41" s="11" customFormat="1" ht="15" customHeight="1" x14ac:dyDescent="0.2">
      <c r="A112" s="36"/>
      <c r="B112" s="56"/>
      <c r="C112" s="207" t="s">
        <v>181</v>
      </c>
      <c r="D112" s="207"/>
      <c r="E112" s="207"/>
      <c r="F112" s="207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57"/>
    </row>
    <row r="113" spans="1:26" s="11" customFormat="1" x14ac:dyDescent="0.2">
      <c r="A113" s="36"/>
      <c r="B113" s="43"/>
      <c r="C113" s="132" t="s">
        <v>42</v>
      </c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33"/>
      <c r="Q113" s="33"/>
      <c r="R113" s="33"/>
      <c r="S113" s="33"/>
      <c r="T113" s="33"/>
      <c r="U113" s="33"/>
      <c r="V113" s="59" t="s">
        <v>43</v>
      </c>
      <c r="W113" s="208"/>
      <c r="X113" s="209"/>
      <c r="Y113" s="209"/>
      <c r="Z113" s="60"/>
    </row>
    <row r="114" spans="1:26" s="11" customFormat="1" x14ac:dyDescent="0.2">
      <c r="A114" s="36"/>
      <c r="B114" s="40"/>
      <c r="C114" s="132" t="s">
        <v>44</v>
      </c>
      <c r="D114" s="132"/>
      <c r="E114" s="132"/>
      <c r="F114" s="132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61"/>
    </row>
    <row r="115" spans="1:26" s="11" customFormat="1" x14ac:dyDescent="0.2">
      <c r="A115" s="36"/>
      <c r="B115" s="40"/>
      <c r="C115" s="132" t="s">
        <v>45</v>
      </c>
      <c r="D115" s="132"/>
      <c r="E115" s="132"/>
      <c r="F115" s="33"/>
      <c r="G115" s="33"/>
      <c r="H115" s="33"/>
      <c r="I115" s="33"/>
      <c r="J115" s="33"/>
      <c r="K115" s="212"/>
      <c r="L115" s="211"/>
      <c r="M115" s="211"/>
      <c r="N115" s="211"/>
      <c r="O115" s="49"/>
      <c r="P115" s="36" t="s">
        <v>46</v>
      </c>
      <c r="Q115" s="36"/>
      <c r="R115" s="36"/>
      <c r="S115" s="36"/>
      <c r="T115" s="36"/>
      <c r="U115" s="36"/>
      <c r="V115" s="206"/>
      <c r="W115" s="206"/>
      <c r="X115" s="206"/>
      <c r="Y115" s="206"/>
      <c r="Z115" s="63"/>
    </row>
    <row r="116" spans="1:26" s="11" customFormat="1" ht="6.75" customHeight="1" x14ac:dyDescent="0.2">
      <c r="A116" s="36"/>
      <c r="B116" s="64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6"/>
    </row>
    <row r="118" spans="1:26" x14ac:dyDescent="0.2">
      <c r="L118" s="14"/>
      <c r="M118" s="14"/>
      <c r="N118" s="14"/>
      <c r="P118" s="7" t="s">
        <v>47</v>
      </c>
    </row>
    <row r="119" spans="1:26" x14ac:dyDescent="0.2">
      <c r="A119" s="217"/>
      <c r="B119" s="218"/>
      <c r="C119" s="218"/>
      <c r="D119" s="219"/>
      <c r="E119" s="219"/>
      <c r="F119" s="219"/>
      <c r="G119" s="219"/>
      <c r="H119" s="219"/>
      <c r="I119" s="219"/>
      <c r="J119" s="219"/>
      <c r="K119" s="214"/>
      <c r="L119" s="214"/>
      <c r="M119" s="214"/>
      <c r="N119" s="215"/>
    </row>
    <row r="120" spans="1:26" x14ac:dyDescent="0.2">
      <c r="A120" s="216" t="s">
        <v>33</v>
      </c>
      <c r="B120" s="216"/>
      <c r="C120" s="216"/>
      <c r="D120" s="216" t="s">
        <v>34</v>
      </c>
      <c r="E120" s="216"/>
      <c r="F120" s="216"/>
      <c r="G120" s="216"/>
      <c r="H120" s="216"/>
      <c r="I120" s="216"/>
      <c r="J120" s="216"/>
      <c r="K120" s="220" t="s">
        <v>98</v>
      </c>
      <c r="L120" s="220"/>
      <c r="M120" s="220"/>
      <c r="N120" s="220"/>
    </row>
    <row r="122" spans="1:26" x14ac:dyDescent="0.2"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</row>
    <row r="123" spans="1:26" x14ac:dyDescent="0.2">
      <c r="P123" s="67" t="s">
        <v>48</v>
      </c>
    </row>
    <row r="124" spans="1:26" x14ac:dyDescent="0.2">
      <c r="P124" s="67" t="s">
        <v>49</v>
      </c>
    </row>
    <row r="125" spans="1:26" x14ac:dyDescent="0.2">
      <c r="A125" s="68" t="s">
        <v>187</v>
      </c>
    </row>
    <row r="126" spans="1:26" x14ac:dyDescent="0.2">
      <c r="A126" s="69" t="s">
        <v>188</v>
      </c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x14ac:dyDescent="0.2">
      <c r="A127" s="69" t="s">
        <v>189</v>
      </c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s="6" customFormat="1" ht="11.25" x14ac:dyDescent="0.2">
      <c r="A128" s="69" t="s">
        <v>190</v>
      </c>
    </row>
    <row r="129" spans="1:1" s="6" customFormat="1" ht="11.25" x14ac:dyDescent="0.2">
      <c r="A129" s="69" t="s">
        <v>191</v>
      </c>
    </row>
    <row r="130" spans="1:1" s="6" customFormat="1" ht="11.25" x14ac:dyDescent="0.2">
      <c r="A130" s="69" t="s">
        <v>192</v>
      </c>
    </row>
    <row r="131" spans="1:1" s="6" customFormat="1" ht="11.25" x14ac:dyDescent="0.2">
      <c r="A131" s="69" t="s">
        <v>193</v>
      </c>
    </row>
    <row r="132" spans="1:1" s="6" customFormat="1" ht="11.25" x14ac:dyDescent="0.2"/>
  </sheetData>
  <sheetProtection algorithmName="SHA-512" hashValue="HeHQJqxLLamSNEVGjlKb7y4lhtULw6maOz9UnK+YX3M/9cgXy1799PpN26tsMsTYOJfMMwLs6+o16PPHOUZaDA==" saltValue="2PtvXhNmiJAlv8yNRZLthQ==" spinCount="100000" sheet="1" objects="1" scenarios="1"/>
  <mergeCells count="298">
    <mergeCell ref="P122:Z122"/>
    <mergeCell ref="K119:N119"/>
    <mergeCell ref="A120:C120"/>
    <mergeCell ref="D120:J120"/>
    <mergeCell ref="A119:C119"/>
    <mergeCell ref="D119:J119"/>
    <mergeCell ref="K120:N120"/>
    <mergeCell ref="C112:F112"/>
    <mergeCell ref="C113:O113"/>
    <mergeCell ref="W113:Y113"/>
    <mergeCell ref="C114:F114"/>
    <mergeCell ref="G114:Y114"/>
    <mergeCell ref="C115:E115"/>
    <mergeCell ref="K115:N115"/>
    <mergeCell ref="V115:Y115"/>
    <mergeCell ref="C111:E111"/>
    <mergeCell ref="K111:N111"/>
    <mergeCell ref="P111:U111"/>
    <mergeCell ref="V111:Y111"/>
    <mergeCell ref="C107:E107"/>
    <mergeCell ref="K107:N107"/>
    <mergeCell ref="V107:Y107"/>
    <mergeCell ref="C108:F108"/>
    <mergeCell ref="C109:O109"/>
    <mergeCell ref="W109:Y109"/>
    <mergeCell ref="V95:Y95"/>
    <mergeCell ref="C96:F96"/>
    <mergeCell ref="K103:N103"/>
    <mergeCell ref="G98:Y98"/>
    <mergeCell ref="C95:E95"/>
    <mergeCell ref="K95:N95"/>
    <mergeCell ref="P95:U95"/>
    <mergeCell ref="C110:F110"/>
    <mergeCell ref="G110:Y110"/>
    <mergeCell ref="C106:F106"/>
    <mergeCell ref="G106:Y106"/>
    <mergeCell ref="C97:O97"/>
    <mergeCell ref="P103:U103"/>
    <mergeCell ref="V103:Y103"/>
    <mergeCell ref="C104:F104"/>
    <mergeCell ref="C105:O105"/>
    <mergeCell ref="W105:Y105"/>
    <mergeCell ref="C101:O101"/>
    <mergeCell ref="W101:Y101"/>
    <mergeCell ref="C99:E99"/>
    <mergeCell ref="K99:N99"/>
    <mergeCell ref="C102:F102"/>
    <mergeCell ref="G102:Y102"/>
    <mergeCell ref="C103:E103"/>
    <mergeCell ref="V99:Y99"/>
    <mergeCell ref="C100:F100"/>
    <mergeCell ref="B43:H43"/>
    <mergeCell ref="N43:Q43"/>
    <mergeCell ref="N41:Q41"/>
    <mergeCell ref="R41:U41"/>
    <mergeCell ref="B39:H39"/>
    <mergeCell ref="I39:Q39"/>
    <mergeCell ref="R39:Z39"/>
    <mergeCell ref="B40:H40"/>
    <mergeCell ref="I40:Q40"/>
    <mergeCell ref="R40:Z40"/>
    <mergeCell ref="W41:Z41"/>
    <mergeCell ref="W43:Z43"/>
    <mergeCell ref="N42:Q42"/>
    <mergeCell ref="W42:Z42"/>
    <mergeCell ref="W97:Y97"/>
    <mergeCell ref="C98:F98"/>
    <mergeCell ref="C92:F92"/>
    <mergeCell ref="C93:O93"/>
    <mergeCell ref="W93:Y93"/>
    <mergeCell ref="C94:F94"/>
    <mergeCell ref="G94:Y94"/>
    <mergeCell ref="N88:Q88"/>
    <mergeCell ref="I35:Q35"/>
    <mergeCell ref="R35:Z35"/>
    <mergeCell ref="B36:H36"/>
    <mergeCell ref="R36:U36"/>
    <mergeCell ref="I36:L36"/>
    <mergeCell ref="B41:H41"/>
    <mergeCell ref="I41:L41"/>
    <mergeCell ref="I42:L42"/>
    <mergeCell ref="R42:U42"/>
    <mergeCell ref="R27:Z27"/>
    <mergeCell ref="B28:H28"/>
    <mergeCell ref="I28:Q28"/>
    <mergeCell ref="R28:Z28"/>
    <mergeCell ref="B27:H27"/>
    <mergeCell ref="I27:Q27"/>
    <mergeCell ref="B33:H33"/>
    <mergeCell ref="I33:Q33"/>
    <mergeCell ref="N30:Q30"/>
    <mergeCell ref="I29:L29"/>
    <mergeCell ref="N29:Q29"/>
    <mergeCell ref="R30:U30"/>
    <mergeCell ref="B31:H31"/>
    <mergeCell ref="N31:Q31"/>
    <mergeCell ref="W31:Z31"/>
    <mergeCell ref="W30:Z30"/>
    <mergeCell ref="B29:H29"/>
    <mergeCell ref="B82:H82"/>
    <mergeCell ref="I82:O82"/>
    <mergeCell ref="P82:S82"/>
    <mergeCell ref="B86:D86"/>
    <mergeCell ref="E86:M86"/>
    <mergeCell ref="Q86:Z86"/>
    <mergeCell ref="T82:Z82"/>
    <mergeCell ref="B83:H83"/>
    <mergeCell ref="I83:O83"/>
    <mergeCell ref="N86:P86"/>
    <mergeCell ref="P83:S83"/>
    <mergeCell ref="T83:Z83"/>
    <mergeCell ref="R87:S87"/>
    <mergeCell ref="R88:Z88"/>
    <mergeCell ref="T87:Z87"/>
    <mergeCell ref="B87:D87"/>
    <mergeCell ref="B88:D88"/>
    <mergeCell ref="E88:M88"/>
    <mergeCell ref="E87:M87"/>
    <mergeCell ref="N87:O87"/>
    <mergeCell ref="P87:Q87"/>
    <mergeCell ref="B81:H81"/>
    <mergeCell ref="I81:O81"/>
    <mergeCell ref="P81:S81"/>
    <mergeCell ref="T81:Z81"/>
    <mergeCell ref="B74:E74"/>
    <mergeCell ref="B77:H77"/>
    <mergeCell ref="I77:O77"/>
    <mergeCell ref="P77:S77"/>
    <mergeCell ref="P78:S78"/>
    <mergeCell ref="T78:Z78"/>
    <mergeCell ref="I78:O78"/>
    <mergeCell ref="B79:H79"/>
    <mergeCell ref="I79:O79"/>
    <mergeCell ref="P79:S79"/>
    <mergeCell ref="T79:Z79"/>
    <mergeCell ref="B78:H78"/>
    <mergeCell ref="B80:H80"/>
    <mergeCell ref="I80:O80"/>
    <mergeCell ref="P80:S80"/>
    <mergeCell ref="T80:Z80"/>
    <mergeCell ref="B69:E69"/>
    <mergeCell ref="F69:N69"/>
    <mergeCell ref="B68:E68"/>
    <mergeCell ref="F68:I68"/>
    <mergeCell ref="T77:Z77"/>
    <mergeCell ref="F74:Z74"/>
    <mergeCell ref="T73:W73"/>
    <mergeCell ref="B72:E72"/>
    <mergeCell ref="J71:K71"/>
    <mergeCell ref="O71:P71"/>
    <mergeCell ref="W68:Z68"/>
    <mergeCell ref="F70:N70"/>
    <mergeCell ref="R69:Z69"/>
    <mergeCell ref="O69:Q69"/>
    <mergeCell ref="Q70:R70"/>
    <mergeCell ref="S70:T70"/>
    <mergeCell ref="U70:Z70"/>
    <mergeCell ref="O68:Q68"/>
    <mergeCell ref="J68:N68"/>
    <mergeCell ref="R68:V68"/>
    <mergeCell ref="Q71:Z71"/>
    <mergeCell ref="L71:N71"/>
    <mergeCell ref="F72:Z72"/>
    <mergeCell ref="F73:N73"/>
    <mergeCell ref="B62:H62"/>
    <mergeCell ref="I62:Q62"/>
    <mergeCell ref="R62:Z62"/>
    <mergeCell ref="B67:E67"/>
    <mergeCell ref="F67:N67"/>
    <mergeCell ref="O67:Q67"/>
    <mergeCell ref="R67:Z67"/>
    <mergeCell ref="B60:H60"/>
    <mergeCell ref="N60:Q60"/>
    <mergeCell ref="W60:Z60"/>
    <mergeCell ref="B61:H61"/>
    <mergeCell ref="I61:Q61"/>
    <mergeCell ref="R61:Z61"/>
    <mergeCell ref="R64:Z64"/>
    <mergeCell ref="I64:Q64"/>
    <mergeCell ref="R63:Z63"/>
    <mergeCell ref="I63:Q63"/>
    <mergeCell ref="B64:H64"/>
    <mergeCell ref="B63:H63"/>
    <mergeCell ref="B58:H58"/>
    <mergeCell ref="P58:Q58"/>
    <mergeCell ref="Y58:Z58"/>
    <mergeCell ref="I59:L59"/>
    <mergeCell ref="R59:U59"/>
    <mergeCell ref="N59:Q59"/>
    <mergeCell ref="W59:Z59"/>
    <mergeCell ref="L58:M58"/>
    <mergeCell ref="U58:V58"/>
    <mergeCell ref="B56:H56"/>
    <mergeCell ref="I56:Q56"/>
    <mergeCell ref="R56:Z56"/>
    <mergeCell ref="B57:H57"/>
    <mergeCell ref="I57:Q57"/>
    <mergeCell ref="R57:Z57"/>
    <mergeCell ref="B53:H53"/>
    <mergeCell ref="I53:Q53"/>
    <mergeCell ref="B54:H54"/>
    <mergeCell ref="I54:Q54"/>
    <mergeCell ref="R54:Z54"/>
    <mergeCell ref="B55:H55"/>
    <mergeCell ref="I55:K55"/>
    <mergeCell ref="L55:Q55"/>
    <mergeCell ref="R55:T55"/>
    <mergeCell ref="U55:Z55"/>
    <mergeCell ref="R53:Z53"/>
    <mergeCell ref="B50:H50"/>
    <mergeCell ref="I50:Q50"/>
    <mergeCell ref="R50:Z50"/>
    <mergeCell ref="B51:H51"/>
    <mergeCell ref="I51:Q51"/>
    <mergeCell ref="R52:Z52"/>
    <mergeCell ref="R51:Z51"/>
    <mergeCell ref="B52:H52"/>
    <mergeCell ref="I52:Q52"/>
    <mergeCell ref="B49:H49"/>
    <mergeCell ref="I49:Q49"/>
    <mergeCell ref="R49:Z49"/>
    <mergeCell ref="B47:H47"/>
    <mergeCell ref="I47:Q47"/>
    <mergeCell ref="R47:Z47"/>
    <mergeCell ref="R25:Z25"/>
    <mergeCell ref="W19:Z19"/>
    <mergeCell ref="B23:H23"/>
    <mergeCell ref="I23:Q23"/>
    <mergeCell ref="I24:L24"/>
    <mergeCell ref="R24:U24"/>
    <mergeCell ref="B24:H24"/>
    <mergeCell ref="B21:H21"/>
    <mergeCell ref="I21:Q21"/>
    <mergeCell ref="R21:Z21"/>
    <mergeCell ref="B22:H22"/>
    <mergeCell ref="I22:Q22"/>
    <mergeCell ref="R22:Z22"/>
    <mergeCell ref="B26:H26"/>
    <mergeCell ref="B25:H25"/>
    <mergeCell ref="I25:Q25"/>
    <mergeCell ref="R29:U29"/>
    <mergeCell ref="B37:H37"/>
    <mergeCell ref="N18:Q18"/>
    <mergeCell ref="W18:Z18"/>
    <mergeCell ref="I18:L18"/>
    <mergeCell ref="R18:U18"/>
    <mergeCell ref="B19:H19"/>
    <mergeCell ref="B48:H48"/>
    <mergeCell ref="I48:Q48"/>
    <mergeCell ref="R48:Z48"/>
    <mergeCell ref="I26:L26"/>
    <mergeCell ref="R26:U26"/>
    <mergeCell ref="N19:Q19"/>
    <mergeCell ref="R23:Z23"/>
    <mergeCell ref="I37:Q37"/>
    <mergeCell ref="R37:Z37"/>
    <mergeCell ref="R33:Z33"/>
    <mergeCell ref="B34:H34"/>
    <mergeCell ref="I34:Q34"/>
    <mergeCell ref="R34:Z34"/>
    <mergeCell ref="W29:Z29"/>
    <mergeCell ref="I30:L30"/>
    <mergeCell ref="B38:H38"/>
    <mergeCell ref="I38:L38"/>
    <mergeCell ref="R38:U38"/>
    <mergeCell ref="B35:H35"/>
    <mergeCell ref="W17:Z17"/>
    <mergeCell ref="B17:H17"/>
    <mergeCell ref="I17:L17"/>
    <mergeCell ref="N17:Q17"/>
    <mergeCell ref="R17:U17"/>
    <mergeCell ref="B10:H10"/>
    <mergeCell ref="I10:Q10"/>
    <mergeCell ref="R10:Z10"/>
    <mergeCell ref="B11:H11"/>
    <mergeCell ref="I11:Q11"/>
    <mergeCell ref="R11:Z11"/>
    <mergeCell ref="B12:H12"/>
    <mergeCell ref="I12:L12"/>
    <mergeCell ref="B13:H13"/>
    <mergeCell ref="I13:Q13"/>
    <mergeCell ref="B14:H14"/>
    <mergeCell ref="I14:L14"/>
    <mergeCell ref="R14:U14"/>
    <mergeCell ref="R12:U12"/>
    <mergeCell ref="R15:Z15"/>
    <mergeCell ref="R13:Z13"/>
    <mergeCell ref="B15:H15"/>
    <mergeCell ref="I15:Q15"/>
    <mergeCell ref="A1:Z1"/>
    <mergeCell ref="A2:Z2"/>
    <mergeCell ref="A3:Z3"/>
    <mergeCell ref="B9:H9"/>
    <mergeCell ref="I9:Q9"/>
    <mergeCell ref="R9:Z9"/>
    <mergeCell ref="B16:H16"/>
    <mergeCell ref="I16:Q16"/>
    <mergeCell ref="R16:Z16"/>
  </mergeCells>
  <phoneticPr fontId="0" type="noConversion"/>
  <pageMargins left="0.78740157499999996" right="0.78740157499999996" top="0.35" bottom="0.3" header="0.19" footer="0.19"/>
  <pageSetup paperSize="9" scale="96" orientation="portrait" r:id="rId1"/>
  <headerFooter alignWithMargins="0"/>
  <rowBreaks count="1" manualBreakCount="1">
    <brk id="6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8</xdr:col>
                    <xdr:colOff>28575</xdr:colOff>
                    <xdr:row>16</xdr:row>
                    <xdr:rowOff>133350</xdr:rowOff>
                  </from>
                  <to>
                    <xdr:col>9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13</xdr:col>
                    <xdr:colOff>47625</xdr:colOff>
                    <xdr:row>16</xdr:row>
                    <xdr:rowOff>133350</xdr:rowOff>
                  </from>
                  <to>
                    <xdr:col>14</xdr:col>
                    <xdr:colOff>133350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17</xdr:col>
                    <xdr:colOff>28575</xdr:colOff>
                    <xdr:row>16</xdr:row>
                    <xdr:rowOff>133350</xdr:rowOff>
                  </from>
                  <to>
                    <xdr:col>18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22</xdr:col>
                    <xdr:colOff>47625</xdr:colOff>
                    <xdr:row>16</xdr:row>
                    <xdr:rowOff>133350</xdr:rowOff>
                  </from>
                  <to>
                    <xdr:col>23</xdr:col>
                    <xdr:colOff>133350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8</xdr:col>
                    <xdr:colOff>28575</xdr:colOff>
                    <xdr:row>28</xdr:row>
                    <xdr:rowOff>133350</xdr:rowOff>
                  </from>
                  <to>
                    <xdr:col>9</xdr:col>
                    <xdr:colOff>114300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13</xdr:col>
                    <xdr:colOff>47625</xdr:colOff>
                    <xdr:row>28</xdr:row>
                    <xdr:rowOff>133350</xdr:rowOff>
                  </from>
                  <to>
                    <xdr:col>14</xdr:col>
                    <xdr:colOff>133350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17</xdr:col>
                    <xdr:colOff>28575</xdr:colOff>
                    <xdr:row>28</xdr:row>
                    <xdr:rowOff>133350</xdr:rowOff>
                  </from>
                  <to>
                    <xdr:col>18</xdr:col>
                    <xdr:colOff>114300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22</xdr:col>
                    <xdr:colOff>47625</xdr:colOff>
                    <xdr:row>28</xdr:row>
                    <xdr:rowOff>133350</xdr:rowOff>
                  </from>
                  <to>
                    <xdr:col>23</xdr:col>
                    <xdr:colOff>133350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8</xdr:col>
                    <xdr:colOff>28575</xdr:colOff>
                    <xdr:row>40</xdr:row>
                    <xdr:rowOff>133350</xdr:rowOff>
                  </from>
                  <to>
                    <xdr:col>9</xdr:col>
                    <xdr:colOff>114300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13</xdr:col>
                    <xdr:colOff>47625</xdr:colOff>
                    <xdr:row>40</xdr:row>
                    <xdr:rowOff>133350</xdr:rowOff>
                  </from>
                  <to>
                    <xdr:col>14</xdr:col>
                    <xdr:colOff>133350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17</xdr:col>
                    <xdr:colOff>28575</xdr:colOff>
                    <xdr:row>40</xdr:row>
                    <xdr:rowOff>133350</xdr:rowOff>
                  </from>
                  <to>
                    <xdr:col>18</xdr:col>
                    <xdr:colOff>114300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22</xdr:col>
                    <xdr:colOff>47625</xdr:colOff>
                    <xdr:row>40</xdr:row>
                    <xdr:rowOff>133350</xdr:rowOff>
                  </from>
                  <to>
                    <xdr:col>23</xdr:col>
                    <xdr:colOff>133350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8</xdr:col>
                    <xdr:colOff>28575</xdr:colOff>
                    <xdr:row>57</xdr:row>
                    <xdr:rowOff>133350</xdr:rowOff>
                  </from>
                  <to>
                    <xdr:col>9</xdr:col>
                    <xdr:colOff>114300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13</xdr:col>
                    <xdr:colOff>47625</xdr:colOff>
                    <xdr:row>57</xdr:row>
                    <xdr:rowOff>133350</xdr:rowOff>
                  </from>
                  <to>
                    <xdr:col>14</xdr:col>
                    <xdr:colOff>133350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17</xdr:col>
                    <xdr:colOff>28575</xdr:colOff>
                    <xdr:row>57</xdr:row>
                    <xdr:rowOff>133350</xdr:rowOff>
                  </from>
                  <to>
                    <xdr:col>18</xdr:col>
                    <xdr:colOff>114300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22</xdr:col>
                    <xdr:colOff>47625</xdr:colOff>
                    <xdr:row>57</xdr:row>
                    <xdr:rowOff>133350</xdr:rowOff>
                  </from>
                  <to>
                    <xdr:col>23</xdr:col>
                    <xdr:colOff>133350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8</xdr:col>
                    <xdr:colOff>28575</xdr:colOff>
                    <xdr:row>56</xdr:row>
                    <xdr:rowOff>123825</xdr:rowOff>
                  </from>
                  <to>
                    <xdr:col>9</xdr:col>
                    <xdr:colOff>114300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14</xdr:col>
                    <xdr:colOff>180975</xdr:colOff>
                    <xdr:row>56</xdr:row>
                    <xdr:rowOff>123825</xdr:rowOff>
                  </from>
                  <to>
                    <xdr:col>16</xdr:col>
                    <xdr:colOff>47625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23</xdr:col>
                    <xdr:colOff>180975</xdr:colOff>
                    <xdr:row>56</xdr:row>
                    <xdr:rowOff>123825</xdr:rowOff>
                  </from>
                  <to>
                    <xdr:col>25</xdr:col>
                    <xdr:colOff>47625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17</xdr:col>
                    <xdr:colOff>28575</xdr:colOff>
                    <xdr:row>56</xdr:row>
                    <xdr:rowOff>123825</xdr:rowOff>
                  </from>
                  <to>
                    <xdr:col>18</xdr:col>
                    <xdr:colOff>114300</xdr:colOff>
                    <xdr:row>58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6"/>
  <sheetViews>
    <sheetView showGridLines="0" zoomScaleNormal="100" workbookViewId="0">
      <selection activeCell="H7" sqref="H7"/>
    </sheetView>
  </sheetViews>
  <sheetFormatPr baseColWidth="10" defaultRowHeight="12.75" x14ac:dyDescent="0.2"/>
  <cols>
    <col min="1" max="4" width="11.42578125" style="7"/>
    <col min="5" max="5" width="14.85546875" style="7" customWidth="1"/>
    <col min="6" max="7" width="6.28515625" style="7" customWidth="1"/>
    <col min="8" max="8" width="11.85546875" style="7" bestFit="1" customWidth="1"/>
    <col min="9" max="9" width="7.7109375" style="7" customWidth="1"/>
    <col min="10" max="16384" width="11.42578125" style="7"/>
  </cols>
  <sheetData>
    <row r="1" spans="1:9" ht="15" customHeight="1" x14ac:dyDescent="0.2">
      <c r="A1" s="221" t="s">
        <v>50</v>
      </c>
      <c r="B1" s="222"/>
      <c r="C1" s="222"/>
      <c r="D1" s="222"/>
      <c r="E1" s="222"/>
      <c r="F1" s="222"/>
      <c r="G1" s="222"/>
      <c r="H1" s="222"/>
      <c r="I1" s="223"/>
    </row>
    <row r="2" spans="1:9" ht="18" customHeight="1" thickBot="1" x14ac:dyDescent="0.25">
      <c r="A2" s="224"/>
      <c r="B2" s="225"/>
      <c r="C2" s="225"/>
      <c r="D2" s="225"/>
      <c r="E2" s="225"/>
      <c r="F2" s="225"/>
      <c r="G2" s="225"/>
      <c r="H2" s="225"/>
      <c r="I2" s="226"/>
    </row>
    <row r="3" spans="1:9" x14ac:dyDescent="0.2">
      <c r="A3" s="228" t="s">
        <v>2</v>
      </c>
      <c r="B3" s="228"/>
      <c r="C3" s="228"/>
      <c r="D3" s="228"/>
      <c r="E3" s="228"/>
      <c r="F3" s="228"/>
      <c r="G3" s="228"/>
      <c r="H3" s="228"/>
      <c r="I3" s="228"/>
    </row>
    <row r="4" spans="1:9" x14ac:dyDescent="0.2">
      <c r="H4" s="70" t="s">
        <v>51</v>
      </c>
      <c r="I4" s="71"/>
    </row>
    <row r="6" spans="1:9" x14ac:dyDescent="0.2">
      <c r="F6" s="11"/>
      <c r="G6" s="11"/>
      <c r="I6" s="10"/>
    </row>
    <row r="7" spans="1:9" x14ac:dyDescent="0.2">
      <c r="A7" s="7" t="s">
        <v>52</v>
      </c>
      <c r="B7" s="7" t="s">
        <v>53</v>
      </c>
      <c r="F7" s="72"/>
      <c r="G7" s="72"/>
      <c r="H7" s="1"/>
      <c r="I7" s="14"/>
    </row>
    <row r="8" spans="1:9" x14ac:dyDescent="0.2">
      <c r="A8" s="7" t="s">
        <v>54</v>
      </c>
      <c r="H8" s="9"/>
      <c r="I8" s="10"/>
    </row>
    <row r="9" spans="1:9" x14ac:dyDescent="0.2">
      <c r="A9" s="7" t="s">
        <v>55</v>
      </c>
      <c r="B9" s="7" t="s">
        <v>56</v>
      </c>
      <c r="F9" s="72"/>
      <c r="G9" s="72"/>
      <c r="H9" s="1"/>
      <c r="I9" s="14"/>
    </row>
    <row r="10" spans="1:9" x14ac:dyDescent="0.2">
      <c r="A10" s="7" t="s">
        <v>57</v>
      </c>
      <c r="H10" s="9"/>
      <c r="I10" s="10"/>
    </row>
    <row r="11" spans="1:9" x14ac:dyDescent="0.2">
      <c r="A11" s="7" t="s">
        <v>58</v>
      </c>
      <c r="B11" s="7" t="s">
        <v>59</v>
      </c>
      <c r="F11" s="72"/>
      <c r="G11" s="72"/>
      <c r="H11" s="1"/>
      <c r="I11" s="14"/>
    </row>
    <row r="12" spans="1:9" x14ac:dyDescent="0.2">
      <c r="H12" s="9"/>
      <c r="I12" s="10"/>
    </row>
    <row r="13" spans="1:9" x14ac:dyDescent="0.2">
      <c r="B13" s="7" t="s">
        <v>60</v>
      </c>
      <c r="F13" s="72"/>
      <c r="G13" s="72"/>
      <c r="H13" s="1"/>
      <c r="I13" s="14"/>
    </row>
    <row r="14" spans="1:9" x14ac:dyDescent="0.2">
      <c r="H14" s="9"/>
    </row>
    <row r="15" spans="1:9" x14ac:dyDescent="0.2">
      <c r="B15" s="7" t="s">
        <v>61</v>
      </c>
      <c r="F15" s="72"/>
      <c r="G15" s="72"/>
      <c r="H15" s="1"/>
      <c r="I15" s="14"/>
    </row>
    <row r="16" spans="1:9" ht="13.5" thickBot="1" x14ac:dyDescent="0.25">
      <c r="H16" s="73"/>
      <c r="I16" s="9"/>
    </row>
    <row r="17" spans="2:9" ht="13.5" thickBot="1" x14ac:dyDescent="0.25">
      <c r="E17" s="74" t="s">
        <v>62</v>
      </c>
      <c r="F17" s="72"/>
      <c r="G17" s="72"/>
      <c r="H17" s="75">
        <f>SUM(H7,H9,H11,H13,H15)</f>
        <v>0</v>
      </c>
      <c r="I17" s="14"/>
    </row>
    <row r="18" spans="2:9" x14ac:dyDescent="0.2">
      <c r="H18" s="76"/>
    </row>
    <row r="19" spans="2:9" x14ac:dyDescent="0.2">
      <c r="B19" s="7" t="s">
        <v>63</v>
      </c>
      <c r="E19" s="70" t="s">
        <v>51</v>
      </c>
      <c r="H19" s="76"/>
    </row>
    <row r="20" spans="2:9" x14ac:dyDescent="0.2">
      <c r="H20" s="76"/>
    </row>
    <row r="21" spans="2:9" x14ac:dyDescent="0.2">
      <c r="B21" s="7" t="s">
        <v>64</v>
      </c>
      <c r="D21" s="72"/>
      <c r="E21" s="1"/>
      <c r="F21" s="14"/>
      <c r="G21" s="14"/>
      <c r="H21" s="76"/>
    </row>
    <row r="22" spans="2:9" x14ac:dyDescent="0.2">
      <c r="H22" s="9"/>
    </row>
    <row r="23" spans="2:9" x14ac:dyDescent="0.2">
      <c r="B23" s="7" t="s">
        <v>65</v>
      </c>
      <c r="D23" s="72"/>
      <c r="E23" s="2"/>
      <c r="F23" s="14"/>
      <c r="G23" s="14"/>
      <c r="H23" s="77">
        <f>SUM(E21,E23)</f>
        <v>0</v>
      </c>
      <c r="I23" s="14"/>
    </row>
    <row r="24" spans="2:9" ht="13.5" thickBot="1" x14ac:dyDescent="0.25">
      <c r="H24" s="9"/>
    </row>
    <row r="25" spans="2:9" ht="13.5" thickBot="1" x14ac:dyDescent="0.25">
      <c r="E25" s="74" t="s">
        <v>66</v>
      </c>
      <c r="F25" s="72"/>
      <c r="G25" s="72"/>
      <c r="H25" s="75">
        <f>SUM(H17-H23)</f>
        <v>0</v>
      </c>
      <c r="I25" s="14"/>
    </row>
    <row r="26" spans="2:9" ht="13.5" thickBot="1" x14ac:dyDescent="0.25">
      <c r="H26" s="9"/>
    </row>
    <row r="27" spans="2:9" ht="13.5" thickBot="1" x14ac:dyDescent="0.25">
      <c r="B27" s="7" t="s">
        <v>67</v>
      </c>
      <c r="F27" s="72"/>
      <c r="G27" s="72"/>
      <c r="H27" s="75">
        <f>Wegleitung!D116</f>
        <v>78024</v>
      </c>
      <c r="I27" s="14"/>
    </row>
    <row r="28" spans="2:9" ht="13.5" thickBot="1" x14ac:dyDescent="0.25">
      <c r="H28" s="9"/>
    </row>
    <row r="29" spans="2:9" ht="13.5" thickBot="1" x14ac:dyDescent="0.25">
      <c r="B29" s="7" t="s">
        <v>68</v>
      </c>
      <c r="F29" s="72"/>
      <c r="G29" s="72"/>
      <c r="H29" s="75">
        <f>SUM(H25-H27)</f>
        <v>-78024</v>
      </c>
      <c r="I29" s="14"/>
    </row>
    <row r="30" spans="2:9" x14ac:dyDescent="0.2">
      <c r="H30" s="9"/>
    </row>
    <row r="31" spans="2:9" x14ac:dyDescent="0.2">
      <c r="H31" s="9"/>
    </row>
    <row r="32" spans="2:9" x14ac:dyDescent="0.2">
      <c r="H32" s="9"/>
    </row>
    <row r="33" spans="1:9" x14ac:dyDescent="0.2">
      <c r="A33" s="7" t="s">
        <v>69</v>
      </c>
      <c r="B33" s="7" t="s">
        <v>70</v>
      </c>
      <c r="F33" s="72"/>
      <c r="G33" s="72"/>
      <c r="H33" s="1"/>
      <c r="I33" s="14"/>
    </row>
    <row r="34" spans="1:9" x14ac:dyDescent="0.2">
      <c r="A34" s="7" t="s">
        <v>71</v>
      </c>
      <c r="H34" s="9"/>
    </row>
    <row r="35" spans="1:9" x14ac:dyDescent="0.2">
      <c r="A35" s="7" t="s">
        <v>54</v>
      </c>
      <c r="B35" s="7" t="s">
        <v>72</v>
      </c>
      <c r="F35" s="72"/>
      <c r="G35" s="72"/>
      <c r="H35" s="1"/>
      <c r="I35" s="14"/>
    </row>
    <row r="36" spans="1:9" x14ac:dyDescent="0.2">
      <c r="A36" s="7" t="s">
        <v>73</v>
      </c>
      <c r="H36" s="9"/>
    </row>
    <row r="37" spans="1:9" x14ac:dyDescent="0.2">
      <c r="A37" s="7" t="s">
        <v>57</v>
      </c>
      <c r="B37" s="7" t="s">
        <v>74</v>
      </c>
      <c r="F37" s="72"/>
      <c r="G37" s="72"/>
      <c r="H37" s="1"/>
      <c r="I37" s="14"/>
    </row>
    <row r="38" spans="1:9" x14ac:dyDescent="0.2">
      <c r="A38" s="7" t="s">
        <v>58</v>
      </c>
      <c r="H38" s="9"/>
      <c r="I38" s="50"/>
    </row>
    <row r="39" spans="1:9" x14ac:dyDescent="0.2">
      <c r="B39" s="7" t="s">
        <v>75</v>
      </c>
      <c r="H39" s="9"/>
    </row>
    <row r="40" spans="1:9" x14ac:dyDescent="0.2">
      <c r="B40" s="7" t="s">
        <v>76</v>
      </c>
      <c r="F40" s="72"/>
      <c r="G40" s="72"/>
      <c r="H40" s="1"/>
      <c r="I40" s="14"/>
    </row>
    <row r="41" spans="1:9" x14ac:dyDescent="0.2">
      <c r="H41" s="78"/>
    </row>
    <row r="42" spans="1:9" x14ac:dyDescent="0.2">
      <c r="B42" s="7" t="s">
        <v>77</v>
      </c>
      <c r="F42" s="72"/>
      <c r="G42" s="72"/>
      <c r="H42" s="1"/>
      <c r="I42" s="14"/>
    </row>
    <row r="43" spans="1:9" x14ac:dyDescent="0.2">
      <c r="H43" s="9"/>
    </row>
    <row r="44" spans="1:9" x14ac:dyDescent="0.2">
      <c r="B44" s="7" t="s">
        <v>78</v>
      </c>
      <c r="F44" s="72"/>
      <c r="G44" s="72"/>
      <c r="H44" s="1"/>
      <c r="I44" s="14"/>
    </row>
    <row r="45" spans="1:9" x14ac:dyDescent="0.2">
      <c r="H45" s="78"/>
    </row>
    <row r="46" spans="1:9" x14ac:dyDescent="0.2">
      <c r="B46" s="7" t="s">
        <v>79</v>
      </c>
      <c r="H46" s="9"/>
    </row>
    <row r="47" spans="1:9" x14ac:dyDescent="0.2">
      <c r="B47" s="7" t="s">
        <v>80</v>
      </c>
      <c r="F47" s="72"/>
      <c r="G47" s="72"/>
      <c r="H47" s="1"/>
      <c r="I47" s="14"/>
    </row>
    <row r="48" spans="1:9" x14ac:dyDescent="0.2">
      <c r="H48" s="9"/>
    </row>
    <row r="49" spans="2:9" x14ac:dyDescent="0.2">
      <c r="B49" s="7" t="s">
        <v>81</v>
      </c>
      <c r="F49" s="72"/>
      <c r="G49" s="72"/>
      <c r="H49" s="1"/>
      <c r="I49" s="14"/>
    </row>
    <row r="50" spans="2:9" x14ac:dyDescent="0.2">
      <c r="H50" s="9"/>
    </row>
    <row r="51" spans="2:9" x14ac:dyDescent="0.2">
      <c r="B51" s="7" t="s">
        <v>82</v>
      </c>
      <c r="F51" s="72"/>
      <c r="G51" s="72"/>
      <c r="H51" s="1"/>
      <c r="I51" s="14"/>
    </row>
    <row r="52" spans="2:9" x14ac:dyDescent="0.2">
      <c r="H52" s="9"/>
    </row>
    <row r="53" spans="2:9" x14ac:dyDescent="0.2">
      <c r="B53" s="7" t="s">
        <v>83</v>
      </c>
      <c r="F53" s="72"/>
      <c r="G53" s="72"/>
      <c r="H53" s="1"/>
      <c r="I53" s="14"/>
    </row>
    <row r="54" spans="2:9" x14ac:dyDescent="0.2">
      <c r="H54" s="9"/>
    </row>
    <row r="55" spans="2:9" x14ac:dyDescent="0.2">
      <c r="B55" s="7" t="s">
        <v>84</v>
      </c>
      <c r="F55" s="72"/>
      <c r="G55" s="72"/>
      <c r="H55" s="1"/>
      <c r="I55" s="14"/>
    </row>
    <row r="56" spans="2:9" x14ac:dyDescent="0.2">
      <c r="H56" s="9"/>
    </row>
    <row r="57" spans="2:9" x14ac:dyDescent="0.2">
      <c r="B57" s="7" t="s">
        <v>85</v>
      </c>
      <c r="F57" s="72"/>
      <c r="G57" s="72"/>
      <c r="H57" s="79" t="str">
        <f>IF(H29&gt;0,H29/10,"0.00")</f>
        <v>0.00</v>
      </c>
      <c r="I57" s="14"/>
    </row>
    <row r="58" spans="2:9" x14ac:dyDescent="0.2">
      <c r="H58" s="9"/>
    </row>
    <row r="59" spans="2:9" x14ac:dyDescent="0.2">
      <c r="B59" s="7" t="s">
        <v>86</v>
      </c>
      <c r="F59" s="72"/>
      <c r="G59" s="72"/>
      <c r="H59" s="1"/>
      <c r="I59" s="14"/>
    </row>
    <row r="60" spans="2:9" x14ac:dyDescent="0.2">
      <c r="H60" s="9"/>
    </row>
    <row r="61" spans="2:9" x14ac:dyDescent="0.2">
      <c r="E61" s="74" t="s">
        <v>87</v>
      </c>
      <c r="F61" s="72"/>
      <c r="G61" s="72"/>
      <c r="H61" s="77">
        <f>SUM(H33,H35,H37,H40,H42,H44,H47,H49,H51,H53,H55,H57,H59)</f>
        <v>0</v>
      </c>
      <c r="I61" s="14"/>
    </row>
    <row r="62" spans="2:9" x14ac:dyDescent="0.2">
      <c r="E62" s="74"/>
      <c r="F62" s="72"/>
      <c r="G62" s="72"/>
      <c r="H62" s="80"/>
      <c r="I62" s="14"/>
    </row>
    <row r="63" spans="2:9" x14ac:dyDescent="0.2">
      <c r="E63" s="74"/>
      <c r="F63" s="72"/>
      <c r="G63" s="72"/>
      <c r="H63" s="81" t="s">
        <v>51</v>
      </c>
      <c r="I63" s="14"/>
    </row>
    <row r="64" spans="2:9" ht="6.75" customHeight="1" x14ac:dyDescent="0.2">
      <c r="H64" s="82"/>
    </row>
    <row r="65" spans="1:9" x14ac:dyDescent="0.2">
      <c r="A65" s="7" t="s">
        <v>27</v>
      </c>
      <c r="E65" s="74" t="s">
        <v>88</v>
      </c>
      <c r="F65" s="72"/>
      <c r="G65" s="72"/>
      <c r="H65" s="77">
        <f>SUM(H61)</f>
        <v>0</v>
      </c>
      <c r="I65" s="14"/>
    </row>
    <row r="66" spans="1:9" x14ac:dyDescent="0.2">
      <c r="H66" s="9"/>
    </row>
    <row r="67" spans="1:9" x14ac:dyDescent="0.2">
      <c r="B67" s="7" t="s">
        <v>63</v>
      </c>
      <c r="E67" s="70" t="s">
        <v>51</v>
      </c>
      <c r="H67" s="9"/>
    </row>
    <row r="68" spans="1:9" ht="6.75" customHeight="1" x14ac:dyDescent="0.2">
      <c r="H68" s="9"/>
    </row>
    <row r="69" spans="1:9" x14ac:dyDescent="0.2">
      <c r="B69" s="7" t="s">
        <v>89</v>
      </c>
      <c r="E69" s="1"/>
      <c r="F69" s="14"/>
      <c r="G69" s="14"/>
      <c r="H69" s="9"/>
    </row>
    <row r="70" spans="1:9" x14ac:dyDescent="0.2">
      <c r="E70" s="9"/>
      <c r="H70" s="9"/>
    </row>
    <row r="71" spans="1:9" x14ac:dyDescent="0.2">
      <c r="B71" s="7" t="s">
        <v>90</v>
      </c>
      <c r="E71" s="9"/>
      <c r="H71" s="82"/>
      <c r="I71" s="10"/>
    </row>
    <row r="72" spans="1:9" x14ac:dyDescent="0.2">
      <c r="B72" s="7" t="s">
        <v>91</v>
      </c>
      <c r="E72" s="1"/>
      <c r="F72" s="14"/>
      <c r="G72" s="14"/>
      <c r="H72" s="82"/>
      <c r="I72" s="83"/>
    </row>
    <row r="73" spans="1:9" x14ac:dyDescent="0.2">
      <c r="E73" s="9"/>
      <c r="H73" s="82"/>
      <c r="I73" s="10"/>
    </row>
    <row r="74" spans="1:9" x14ac:dyDescent="0.2">
      <c r="B74" s="7" t="s">
        <v>92</v>
      </c>
      <c r="E74" s="9"/>
      <c r="H74" s="82"/>
      <c r="I74" s="10"/>
    </row>
    <row r="75" spans="1:9" x14ac:dyDescent="0.2">
      <c r="B75" s="7" t="s">
        <v>93</v>
      </c>
      <c r="E75" s="9"/>
      <c r="H75" s="9"/>
    </row>
    <row r="76" spans="1:9" x14ac:dyDescent="0.2">
      <c r="B76" s="7" t="s">
        <v>94</v>
      </c>
      <c r="E76" s="1"/>
      <c r="F76" s="14"/>
      <c r="G76" s="14"/>
      <c r="H76" s="9"/>
    </row>
    <row r="77" spans="1:9" x14ac:dyDescent="0.2">
      <c r="E77" s="9"/>
      <c r="H77" s="9"/>
    </row>
    <row r="78" spans="1:9" x14ac:dyDescent="0.2">
      <c r="B78" s="7" t="s">
        <v>95</v>
      </c>
      <c r="E78" s="1"/>
      <c r="F78" s="14"/>
      <c r="G78" s="14"/>
      <c r="H78" s="9"/>
    </row>
    <row r="79" spans="1:9" x14ac:dyDescent="0.2">
      <c r="E79" s="78"/>
      <c r="H79" s="9"/>
    </row>
    <row r="80" spans="1:9" x14ac:dyDescent="0.2">
      <c r="B80" s="7" t="s">
        <v>96</v>
      </c>
      <c r="E80" s="1"/>
      <c r="F80" s="14"/>
      <c r="G80" s="14"/>
      <c r="H80" s="77">
        <f>SUM(E69,E72,E76,E78,E80)</f>
        <v>0</v>
      </c>
      <c r="I80" s="14"/>
    </row>
    <row r="81" spans="1:9" ht="13.5" thickBot="1" x14ac:dyDescent="0.25">
      <c r="H81" s="9"/>
    </row>
    <row r="82" spans="1:9" ht="13.5" thickBot="1" x14ac:dyDescent="0.25">
      <c r="B82" s="74" t="s">
        <v>97</v>
      </c>
      <c r="F82" s="10"/>
      <c r="G82" s="10"/>
      <c r="H82" s="84">
        <f>SUM(H65-H80)</f>
        <v>0</v>
      </c>
      <c r="I82" s="85"/>
    </row>
    <row r="83" spans="1:9" x14ac:dyDescent="0.2">
      <c r="F83" s="10"/>
      <c r="G83" s="10"/>
    </row>
    <row r="84" spans="1:9" x14ac:dyDescent="0.2">
      <c r="F84" s="10"/>
      <c r="G84" s="10"/>
    </row>
    <row r="86" spans="1:9" x14ac:dyDescent="0.2">
      <c r="C86" s="86"/>
    </row>
    <row r="87" spans="1:9" x14ac:dyDescent="0.2">
      <c r="A87" s="98" t="str">
        <f>IF(Gesuch!A119="","",Gesuch!A119)</f>
        <v/>
      </c>
      <c r="B87" s="227" t="str">
        <f>IF(Gesuch!D119="","",Gesuch!D119)</f>
        <v/>
      </c>
      <c r="C87" s="227"/>
      <c r="D87" s="99" t="str">
        <f>IF(Gesuch!K119="","",Gesuch!K119)</f>
        <v/>
      </c>
    </row>
    <row r="88" spans="1:9" x14ac:dyDescent="0.2">
      <c r="A88" s="18" t="s">
        <v>33</v>
      </c>
      <c r="B88" s="87" t="s">
        <v>34</v>
      </c>
      <c r="C88" s="18"/>
      <c r="D88" s="88" t="s">
        <v>98</v>
      </c>
    </row>
    <row r="90" spans="1:9" x14ac:dyDescent="0.2">
      <c r="E90" s="50"/>
    </row>
    <row r="92" spans="1:9" x14ac:dyDescent="0.2">
      <c r="A92" s="213"/>
      <c r="B92" s="213"/>
      <c r="C92" s="213"/>
      <c r="E92" s="213"/>
      <c r="F92" s="213"/>
      <c r="G92" s="213"/>
      <c r="H92" s="213"/>
      <c r="I92" s="213"/>
    </row>
    <row r="93" spans="1:9" ht="13.5" thickBot="1" x14ac:dyDescent="0.25">
      <c r="A93" s="89" t="s">
        <v>47</v>
      </c>
      <c r="B93" s="90"/>
      <c r="C93" s="90"/>
      <c r="D93" s="90"/>
      <c r="E93" s="91" t="s">
        <v>203</v>
      </c>
      <c r="F93" s="92"/>
      <c r="G93" s="90"/>
      <c r="H93" s="90"/>
      <c r="I93" s="90"/>
    </row>
    <row r="96" spans="1:9" x14ac:dyDescent="0.2">
      <c r="A96" s="74" t="s">
        <v>99</v>
      </c>
      <c r="H96" s="93" t="s">
        <v>51</v>
      </c>
    </row>
    <row r="97" spans="1:9" ht="6.75" customHeight="1" x14ac:dyDescent="0.2"/>
    <row r="98" spans="1:9" x14ac:dyDescent="0.2">
      <c r="A98" s="10" t="s">
        <v>100</v>
      </c>
      <c r="H98" s="77">
        <f>IF(ISTEXT(Gesuch!I48),IF(ISTEXT(Gesuch!F67),Wegleitung!D119,Wegleitung!D118),Wegleitung!D120)</f>
        <v>15605</v>
      </c>
      <c r="I98" s="14"/>
    </row>
    <row r="99" spans="1:9" x14ac:dyDescent="0.2">
      <c r="A99" s="94" t="s">
        <v>165</v>
      </c>
      <c r="E99" s="78">
        <f>Wegleitung!D121</f>
        <v>7802</v>
      </c>
      <c r="F99" s="93" t="s">
        <v>164</v>
      </c>
      <c r="G99" s="1"/>
      <c r="H99" s="77">
        <f>SUM(G99*E99)</f>
        <v>0</v>
      </c>
    </row>
    <row r="100" spans="1:9" x14ac:dyDescent="0.2">
      <c r="A100" s="94"/>
      <c r="H100" s="78"/>
    </row>
    <row r="101" spans="1:9" x14ac:dyDescent="0.2">
      <c r="A101" s="10" t="s">
        <v>101</v>
      </c>
      <c r="H101" s="77">
        <f>H82</f>
        <v>0</v>
      </c>
      <c r="I101" s="14"/>
    </row>
    <row r="103" spans="1:9" x14ac:dyDescent="0.2">
      <c r="A103" s="7" t="s">
        <v>102</v>
      </c>
    </row>
    <row r="104" spans="1:9" x14ac:dyDescent="0.2">
      <c r="A104" s="7" t="s">
        <v>103</v>
      </c>
      <c r="H104" s="77">
        <f>((H98+H99)-H101)</f>
        <v>15605</v>
      </c>
      <c r="I104" s="14"/>
    </row>
    <row r="106" spans="1:9" x14ac:dyDescent="0.2">
      <c r="A106" s="7" t="s">
        <v>104</v>
      </c>
    </row>
    <row r="107" spans="1:9" x14ac:dyDescent="0.2">
      <c r="A107" s="7" t="s">
        <v>105</v>
      </c>
      <c r="F107" s="72"/>
      <c r="G107" s="72"/>
      <c r="H107" s="77">
        <f>ROUND(H104/12,1)</f>
        <v>1300.4000000000001</v>
      </c>
      <c r="I107" s="14" t="s">
        <v>106</v>
      </c>
    </row>
    <row r="109" spans="1:9" x14ac:dyDescent="0.2">
      <c r="A109" s="7" t="s">
        <v>107</v>
      </c>
    </row>
    <row r="110" spans="1:9" x14ac:dyDescent="0.2">
      <c r="A110" s="7" t="str">
        <f>"      schussung verlangt wird. Gemäss Rechtstitel, aber maximal Fr. "&amp;FIXED(Wegleitung!D117)&amp;" pro Kind"</f>
        <v xml:space="preserve">      schussung verlangt wird. Gemäss Rechtstitel, aber maximal Fr. 780.00 pro Kind</v>
      </c>
      <c r="F110" s="95"/>
      <c r="G110" s="95"/>
    </row>
    <row r="111" spans="1:9" x14ac:dyDescent="0.2">
      <c r="A111" s="7" t="s">
        <v>108</v>
      </c>
      <c r="H111" s="77">
        <f>IF(Gesuch!W93&lt;=Wegleitung!D117,Gesuch!W93,Wegleitung!D117)</f>
        <v>0</v>
      </c>
      <c r="I111" s="14"/>
    </row>
    <row r="112" spans="1:9" x14ac:dyDescent="0.2">
      <c r="A112" s="7" t="s">
        <v>109</v>
      </c>
      <c r="H112" s="77">
        <f>IF(Gesuch!W97="",0,IF(Gesuch!W97&lt;=Wegleitung!D117,Gesuch!W97,Wegleitung!D117))</f>
        <v>0</v>
      </c>
      <c r="I112" s="14"/>
    </row>
    <row r="113" spans="1:9" x14ac:dyDescent="0.2">
      <c r="A113" s="7" t="s">
        <v>182</v>
      </c>
      <c r="H113" s="77">
        <f>IF(Gesuch!W101="",0,IF(Gesuch!W101&lt;=Wegleitung!D117,Gesuch!W101,Wegleitung!D117))</f>
        <v>0</v>
      </c>
      <c r="I113" s="14"/>
    </row>
    <row r="114" spans="1:9" x14ac:dyDescent="0.2">
      <c r="A114" s="7" t="s">
        <v>183</v>
      </c>
      <c r="H114" s="77">
        <f>IF(Gesuch!W105="",0,IF(Gesuch!W105&lt;=Wegleitung!D117,Gesuch!W105,Wegleitung!D117))</f>
        <v>0</v>
      </c>
      <c r="I114" s="14"/>
    </row>
    <row r="115" spans="1:9" x14ac:dyDescent="0.2">
      <c r="A115" s="7" t="s">
        <v>184</v>
      </c>
      <c r="H115" s="77">
        <f>IF(Gesuch!W109="",0,IF(Gesuch!W109&lt;=Wegleitung!D117,Gesuch!W109,Wegleitung!D117))</f>
        <v>0</v>
      </c>
      <c r="I115" s="14"/>
    </row>
    <row r="116" spans="1:9" ht="13.5" customHeight="1" x14ac:dyDescent="0.2">
      <c r="A116" s="7" t="s">
        <v>185</v>
      </c>
      <c r="H116" s="77">
        <f>IF(Gesuch!W113="",0,IF(Gesuch!W113&lt;=Wegleitung!D117,Gesuch!W113,Wegleitung!D117))</f>
        <v>0</v>
      </c>
      <c r="I116" s="14"/>
    </row>
    <row r="117" spans="1:9" x14ac:dyDescent="0.2">
      <c r="A117" s="12" t="s">
        <v>110</v>
      </c>
      <c r="F117" s="72"/>
      <c r="G117" s="72"/>
      <c r="H117" s="77">
        <f>SUM(H111:H116)</f>
        <v>0</v>
      </c>
      <c r="I117" s="14" t="s">
        <v>106</v>
      </c>
    </row>
    <row r="118" spans="1:9" ht="13.5" thickBot="1" x14ac:dyDescent="0.25">
      <c r="H118" s="96"/>
    </row>
    <row r="119" spans="1:9" ht="13.5" thickBot="1" x14ac:dyDescent="0.25">
      <c r="A119" s="12" t="s">
        <v>111</v>
      </c>
      <c r="H119" s="84">
        <f>IF(H117&lt;=H107,H117,H107)</f>
        <v>0</v>
      </c>
      <c r="I119" s="85"/>
    </row>
    <row r="120" spans="1:9" x14ac:dyDescent="0.2">
      <c r="H120" s="97"/>
    </row>
    <row r="121" spans="1:9" x14ac:dyDescent="0.2">
      <c r="A121" s="6" t="s">
        <v>112</v>
      </c>
      <c r="B121" s="6"/>
      <c r="C121" s="6"/>
      <c r="D121" s="6"/>
      <c r="E121" s="6"/>
      <c r="F121" s="6"/>
      <c r="G121" s="6"/>
      <c r="H121" s="6"/>
      <c r="I121" s="6"/>
    </row>
    <row r="125" spans="1:9" x14ac:dyDescent="0.2">
      <c r="A125" s="213"/>
      <c r="B125" s="213"/>
      <c r="C125" s="213"/>
      <c r="E125" s="213"/>
      <c r="F125" s="213"/>
      <c r="G125" s="213"/>
      <c r="H125" s="213"/>
      <c r="I125" s="213"/>
    </row>
    <row r="126" spans="1:9" x14ac:dyDescent="0.2">
      <c r="A126" s="7" t="s">
        <v>166</v>
      </c>
      <c r="E126" s="7" t="s">
        <v>167</v>
      </c>
    </row>
  </sheetData>
  <sheetProtection password="E914" sheet="1" objects="1" scenarios="1"/>
  <mergeCells count="7">
    <mergeCell ref="A1:I2"/>
    <mergeCell ref="B87:C87"/>
    <mergeCell ref="A3:I3"/>
    <mergeCell ref="A125:C125"/>
    <mergeCell ref="E125:I125"/>
    <mergeCell ref="E92:I92"/>
    <mergeCell ref="A92:C92"/>
  </mergeCells>
  <phoneticPr fontId="14" type="noConversion"/>
  <pageMargins left="0.73" right="0.31" top="0.36" bottom="0.52" header="0.28999999999999998" footer="0.37"/>
  <pageSetup paperSize="9" scale="96" orientation="portrait" horizontalDpi="300" verticalDpi="300" r:id="rId1"/>
  <headerFooter alignWithMargins="0"/>
  <rowBreaks count="1" manualBreakCount="1">
    <brk id="61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nzeige_x0020_Themenseite xmlns="33eb9834-c45a-4bd4-b7b4-c4c287f71da7">Alimentenbevorschussung</Anzeige_x0020_Themenseite>
    <Anzeige_x0020_Hauptseite xmlns="33eb9834-c45a-4bd4-b7b4-c4c287f71da7">ja</Anzeige_x0020_Hauptseite>
    <Seitennummer xmlns="33eb9834-c45a-4bd4-b7b4-c4c287f71da7">5.3.1</Seitennummer>
    <Gruppierung xmlns="33eb9834-c45a-4bd4-b7b4-c4c287f71da7" xsi:nil="true"/>
    <Sortierung xmlns="33eb9834-c45a-4bd4-b7b4-c4c287f71da7" xsi:nil="true"/>
    <Untergruppierung xmlns="33eb9834-c45a-4bd4-b7b4-c4c287f71da7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EA5CAD70C12D418C90A7D2DC478023" ma:contentTypeVersion="7" ma:contentTypeDescription="Ein neues Dokument erstellen." ma:contentTypeScope="" ma:versionID="a4df5dea00d66c127b1dd070a9f08f5e">
  <xsd:schema xmlns:xsd="http://www.w3.org/2001/XMLSchema" xmlns:xs="http://www.w3.org/2001/XMLSchema" xmlns:p="http://schemas.microsoft.com/office/2006/metadata/properties" xmlns:ns1="http://schemas.microsoft.com/sharepoint/v3" xmlns:ns2="33eb9834-c45a-4bd4-b7b4-c4c287f71da7" targetNamespace="http://schemas.microsoft.com/office/2006/metadata/properties" ma:root="true" ma:fieldsID="89419b53db77eb7d8514c3c9cc4e027b" ns1:_="" ns2:_="">
    <xsd:import namespace="http://schemas.microsoft.com/sharepoint/v3"/>
    <xsd:import namespace="33eb9834-c45a-4bd4-b7b4-c4c287f71d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Anzeige_x0020_Themenseite"/>
                <xsd:element ref="ns2:Gruppierung" minOccurs="0"/>
                <xsd:element ref="ns2:Sortierung" minOccurs="0"/>
                <xsd:element ref="ns2:Anzeige_x0020_Hauptseite"/>
                <xsd:element ref="ns2:Untergrupp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eb9834-c45a-4bd4-b7b4-c4c287f71da7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Anzeige_x0020_Themenseite" ma:index="11" ma:displayName="Anzeige Themenseite" ma:internalName="Anzeige_x0020_Themenseite">
      <xsd:simpleType>
        <xsd:restriction base="dms:Text">
          <xsd:maxLength value="255"/>
        </xsd:restriction>
      </xsd:simpleType>
    </xsd:element>
    <xsd:element name="Gruppierung" ma:index="12" nillable="true" ma:displayName="Gruppierung" ma:internalName="Gruppierung">
      <xsd:simpleType>
        <xsd:restriction base="dms:Number"/>
      </xsd:simpleType>
    </xsd:element>
    <xsd:element name="Sortierung" ma:index="13" nillable="true" ma:displayName="Sortierung" ma:internalName="Sortierung">
      <xsd:simpleType>
        <xsd:restriction base="dms:Number"/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B547E-1B46-4835-B3BA-6511422320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6FCBF7-ADB7-435F-8218-CA6F487B89FF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d737b296-6304-4af1-807d-5798478692c7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FD5E454-7759-44BA-AEDC-05D9E78E6EF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30B6D42-CB4F-4F04-AB4C-D85E8BBAB12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Wegleitung</vt:lpstr>
      <vt:lpstr>Gesuch</vt:lpstr>
      <vt:lpstr>Berechnung</vt:lpstr>
      <vt:lpstr>Berechnung!Druckbereich</vt:lpstr>
      <vt:lpstr>Wegleitung!Druckbereich</vt:lpstr>
    </vt:vector>
  </TitlesOfParts>
  <Company>Kanton 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Formulare für die Alimentenbevorschussung</dc:title>
  <dc:creator>Nikles Pia</dc:creator>
  <cp:lastModifiedBy>Nikles Pia (SOA GR)</cp:lastModifiedBy>
  <cp:lastPrinted>2025-09-15T14:22:21Z</cp:lastPrinted>
  <dcterms:created xsi:type="dcterms:W3CDTF">2004-06-18T15:16:46Z</dcterms:created>
  <dcterms:modified xsi:type="dcterms:W3CDTF">2025-09-15T14:51:30Z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erID">
    <vt:lpwstr>alimenten</vt:lpwstr>
  </property>
  <property fmtid="{D5CDD505-2E9C-101B-9397-08002B2CF9AE}" pid="3" name="Language">
    <vt:lpwstr>DE</vt:lpwstr>
  </property>
  <property fmtid="{D5CDD505-2E9C-101B-9397-08002B2CF9AE}" pid="4" name="ContentTypeId">
    <vt:lpwstr>0x01010003EA5CAD70C12D418C90A7D2DC478023</vt:lpwstr>
  </property>
  <property fmtid="{D5CDD505-2E9C-101B-9397-08002B2CF9AE}" pid="5" name="MSIP_Label_fbfc5642-2d7f-4e68-9674-ab3e35a89b06_Enabled">
    <vt:lpwstr>true</vt:lpwstr>
  </property>
  <property fmtid="{D5CDD505-2E9C-101B-9397-08002B2CF9AE}" pid="6" name="MSIP_Label_fbfc5642-2d7f-4e68-9674-ab3e35a89b06_SetDate">
    <vt:lpwstr>2025-09-15T14:23:57Z</vt:lpwstr>
  </property>
  <property fmtid="{D5CDD505-2E9C-101B-9397-08002B2CF9AE}" pid="7" name="MSIP_Label_fbfc5642-2d7f-4e68-9674-ab3e35a89b06_Method">
    <vt:lpwstr>Standard</vt:lpwstr>
  </property>
  <property fmtid="{D5CDD505-2E9C-101B-9397-08002B2CF9AE}" pid="8" name="MSIP_Label_fbfc5642-2d7f-4e68-9674-ab3e35a89b06_Name">
    <vt:lpwstr>label-2-default</vt:lpwstr>
  </property>
  <property fmtid="{D5CDD505-2E9C-101B-9397-08002B2CF9AE}" pid="9" name="MSIP_Label_fbfc5642-2d7f-4e68-9674-ab3e35a89b06_SiteId">
    <vt:lpwstr>70ee0a01-45f2-4b86-aa78-73100089c50c</vt:lpwstr>
  </property>
  <property fmtid="{D5CDD505-2E9C-101B-9397-08002B2CF9AE}" pid="10" name="MSIP_Label_fbfc5642-2d7f-4e68-9674-ab3e35a89b06_ActionId">
    <vt:lpwstr>4949b92a-35cc-41fc-8709-2c592cadffe6</vt:lpwstr>
  </property>
  <property fmtid="{D5CDD505-2E9C-101B-9397-08002B2CF9AE}" pid="11" name="MSIP_Label_fbfc5642-2d7f-4e68-9674-ab3e35a89b06_ContentBits">
    <vt:lpwstr>0</vt:lpwstr>
  </property>
  <property fmtid="{D5CDD505-2E9C-101B-9397-08002B2CF9AE}" pid="12" name="MSIP_Label_fbfc5642-2d7f-4e68-9674-ab3e35a89b06_Tag">
    <vt:lpwstr>10, 3, 0, 1</vt:lpwstr>
  </property>
</Properties>
</file>